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O:\ita\ลงเว็บไซต์\"/>
    </mc:Choice>
  </mc:AlternateContent>
  <xr:revisionPtr revIDLastSave="0" documentId="8_{A3E9937A-0FB3-4873-92DE-F305E8ADF4D2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ใบะหน้า" sheetId="3" r:id="rId1"/>
    <sheet name="แผนการใช้จ่ายงบประมาณ " sheetId="4" r:id="rId2"/>
    <sheet name="สรุป รายงานผลการใช้จ่ายงบประมาณ" sheetId="1" r:id="rId3"/>
    <sheet name="รายงานการใช้จ่ายแยกรายเดือน" sheetId="2" r:id="rId4"/>
  </sheets>
  <externalReferences>
    <externalReference r:id="rId5"/>
  </externalReferences>
  <definedNames>
    <definedName name="_xlnm.Print_Area" localSheetId="1">'แผนการใช้จ่ายงบประมาณ '!$A$1:$J$42</definedName>
    <definedName name="_xlnm.Print_Area" localSheetId="3">รายงานการใช้จ่ายแยกรายเดือน!$A$1:$N$42</definedName>
    <definedName name="_xlnm.Print_Area" localSheetId="2">'สรุป รายงานผลการใช้จ่ายงบประมาณ'!$A$1:$J$43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2" l="1"/>
  <c r="L33" i="2"/>
  <c r="M33" i="2" s="1"/>
  <c r="N32" i="2"/>
  <c r="L32" i="2"/>
  <c r="M32" i="2" s="1"/>
  <c r="N31" i="2"/>
  <c r="L31" i="2"/>
  <c r="M31" i="2" s="1"/>
  <c r="N30" i="2"/>
  <c r="L30" i="2"/>
  <c r="M30" i="2" s="1"/>
  <c r="C30" i="2"/>
  <c r="N29" i="2"/>
  <c r="L29" i="2"/>
  <c r="M29" i="2" s="1"/>
  <c r="C29" i="2"/>
  <c r="N28" i="2"/>
  <c r="L28" i="2"/>
  <c r="M28" i="2" s="1"/>
  <c r="C28" i="2"/>
  <c r="N27" i="2"/>
  <c r="L27" i="2"/>
  <c r="M27" i="2" s="1"/>
  <c r="C27" i="2"/>
  <c r="N26" i="2"/>
  <c r="L26" i="2"/>
  <c r="M26" i="2" s="1"/>
  <c r="C26" i="2"/>
  <c r="N25" i="2"/>
  <c r="L25" i="2"/>
  <c r="M25" i="2" s="1"/>
  <c r="C25" i="2"/>
  <c r="N24" i="2"/>
  <c r="L24" i="2"/>
  <c r="M24" i="2" s="1"/>
  <c r="C24" i="2"/>
  <c r="L23" i="2"/>
  <c r="C23" i="2"/>
  <c r="L22" i="2"/>
  <c r="C22" i="2"/>
  <c r="L21" i="2"/>
  <c r="C21" i="2"/>
  <c r="L20" i="2"/>
  <c r="M19" i="2" s="1"/>
  <c r="C20" i="2"/>
  <c r="N19" i="2"/>
  <c r="C19" i="2"/>
  <c r="N18" i="2"/>
  <c r="L18" i="2"/>
  <c r="M18" i="2" s="1"/>
  <c r="D18" i="2"/>
  <c r="D34" i="2" s="1"/>
  <c r="C18" i="2"/>
  <c r="N17" i="2"/>
  <c r="L17" i="2"/>
  <c r="M17" i="2" s="1"/>
  <c r="C17" i="2"/>
  <c r="N16" i="2"/>
  <c r="L16" i="2"/>
  <c r="M16" i="2" s="1"/>
  <c r="C16" i="2"/>
  <c r="N15" i="2"/>
  <c r="L15" i="2"/>
  <c r="M15" i="2" s="1"/>
  <c r="C15" i="2"/>
  <c r="N14" i="2"/>
  <c r="L14" i="2"/>
  <c r="M14" i="2" s="1"/>
  <c r="C14" i="2"/>
  <c r="N13" i="2"/>
  <c r="L13" i="2"/>
  <c r="M13" i="2" s="1"/>
  <c r="C13" i="2"/>
  <c r="N12" i="2"/>
  <c r="L12" i="2"/>
  <c r="M12" i="2" s="1"/>
  <c r="C12" i="2"/>
  <c r="N11" i="2"/>
  <c r="L11" i="2"/>
  <c r="M11" i="2" s="1"/>
  <c r="C11" i="2"/>
  <c r="N10" i="2"/>
  <c r="L10" i="2"/>
  <c r="M10" i="2" s="1"/>
  <c r="C10" i="2"/>
  <c r="N9" i="2"/>
  <c r="L9" i="2"/>
  <c r="M9" i="2" s="1"/>
  <c r="C9" i="2"/>
  <c r="N8" i="2"/>
  <c r="L8" i="2"/>
  <c r="M8" i="2" s="1"/>
  <c r="C8" i="2"/>
  <c r="N7" i="2"/>
  <c r="L7" i="2"/>
  <c r="M7" i="2" s="1"/>
  <c r="C7" i="2"/>
  <c r="N6" i="2"/>
  <c r="L6" i="2"/>
  <c r="L34" i="2" s="1"/>
  <c r="M34" i="2" s="1"/>
  <c r="C6" i="2"/>
  <c r="A36" i="1"/>
  <c r="B29" i="1"/>
  <c r="A29" i="1"/>
  <c r="B28" i="1"/>
  <c r="A28" i="1"/>
  <c r="B27" i="1"/>
  <c r="A27" i="1"/>
  <c r="B26" i="1"/>
  <c r="A26" i="1"/>
  <c r="B25" i="1"/>
  <c r="A25" i="1"/>
  <c r="B24" i="1"/>
  <c r="B23" i="1"/>
  <c r="B22" i="1"/>
  <c r="B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D37" i="4"/>
  <c r="B37" i="4"/>
  <c r="A37" i="4"/>
  <c r="D35" i="4"/>
  <c r="D34" i="4"/>
  <c r="D33" i="4"/>
  <c r="D32" i="4"/>
  <c r="D31" i="4"/>
  <c r="D30" i="4"/>
  <c r="A30" i="4"/>
  <c r="D29" i="4"/>
  <c r="A29" i="4"/>
  <c r="D28" i="4"/>
  <c r="A28" i="4"/>
  <c r="D27" i="4"/>
  <c r="A27" i="4"/>
  <c r="D26" i="4"/>
  <c r="A26" i="4"/>
  <c r="D25" i="4"/>
  <c r="A25" i="4"/>
  <c r="D24" i="4"/>
  <c r="A24" i="4"/>
  <c r="D23" i="4"/>
  <c r="A23" i="4"/>
  <c r="D22" i="4"/>
  <c r="A22" i="4"/>
  <c r="D21" i="4"/>
  <c r="A21" i="4"/>
  <c r="D20" i="4"/>
  <c r="A20" i="4"/>
  <c r="D19" i="4"/>
  <c r="A19" i="4"/>
  <c r="D18" i="4"/>
  <c r="A18" i="4"/>
  <c r="D17" i="4"/>
  <c r="A17" i="4"/>
  <c r="D16" i="4"/>
  <c r="A16" i="4"/>
  <c r="D15" i="4"/>
  <c r="A15" i="4"/>
  <c r="D14" i="4"/>
  <c r="A14" i="4"/>
  <c r="D13" i="4"/>
  <c r="A13" i="4"/>
  <c r="D12" i="4"/>
  <c r="A12" i="4"/>
  <c r="D11" i="4"/>
  <c r="A11" i="4"/>
  <c r="I10" i="4"/>
  <c r="I12" i="4" s="1"/>
  <c r="I14" i="4" s="1"/>
  <c r="I16" i="4" s="1"/>
  <c r="I18" i="4" s="1"/>
  <c r="I20" i="4" s="1"/>
  <c r="I22" i="4" s="1"/>
  <c r="I24" i="4" s="1"/>
  <c r="I26" i="4" s="1"/>
  <c r="I28" i="4" s="1"/>
  <c r="I30" i="4" s="1"/>
  <c r="I32" i="4" s="1"/>
  <c r="I34" i="4" s="1"/>
  <c r="D10" i="4"/>
  <c r="A10" i="4"/>
  <c r="I9" i="4"/>
  <c r="I11" i="4" s="1"/>
  <c r="I13" i="4" s="1"/>
  <c r="I15" i="4" s="1"/>
  <c r="I17" i="4" s="1"/>
  <c r="I19" i="4" s="1"/>
  <c r="I21" i="4" s="1"/>
  <c r="I23" i="4" s="1"/>
  <c r="I25" i="4" s="1"/>
  <c r="I27" i="4" s="1"/>
  <c r="I29" i="4" s="1"/>
  <c r="I31" i="4" s="1"/>
  <c r="I33" i="4" s="1"/>
  <c r="I35" i="4" s="1"/>
  <c r="D9" i="4"/>
  <c r="A9" i="4"/>
  <c r="D8" i="4"/>
  <c r="A8" i="4"/>
  <c r="M6" i="2" l="1"/>
</calcChain>
</file>

<file path=xl/sharedStrings.xml><?xml version="1.0" encoding="utf-8"?>
<sst xmlns="http://schemas.openxmlformats.org/spreadsheetml/2006/main" count="358" uniqueCount="100">
  <si>
    <t>สรุป รายงานผลการใช้จ่ายงบประมาณ สถานีตำรวจนครบาลอุดมสุข</t>
  </si>
  <si>
    <t>ที่</t>
  </si>
  <si>
    <t>รายการ</t>
  </si>
  <si>
    <t>ผลการดำเนินงาน</t>
  </si>
  <si>
    <t>งบประมาณที่ได้รับ</t>
  </si>
  <si>
    <t>ผลการเบิกจ่าย</t>
  </si>
  <si>
    <t>คิดเป็นร้อยละ</t>
  </si>
  <si>
    <t>ค่าตอบแทนนอกเวลาราชการ(OT)</t>
  </si>
  <si>
    <t>ให้เจ้าหน้าที่การเงินทำการเบิก</t>
  </si>
  <si>
    <t>ไม่มี</t>
  </si>
  <si>
    <t>ค่าตอบแทนนักจิต</t>
  </si>
  <si>
    <t>ค่าตอบแทนพยาน/ค่าคุ้มครองพยาน</t>
  </si>
  <si>
    <t>ค่าตอบแทนชันสูตรพลิกศพ</t>
  </si>
  <si>
    <t>ค่าใช้จ่ายในการส่งหมายเรียก</t>
  </si>
  <si>
    <t>ค่าเบี้ยเลี้ยง ที่พัก พาหนะ</t>
  </si>
  <si>
    <t>ค่าซ่อมแซมยานพาหนะ</t>
  </si>
  <si>
    <t>ค่าจ้างเหมาทำความสะอาด</t>
  </si>
  <si>
    <t>ค่าวัสดุสำนักงาน</t>
  </si>
  <si>
    <t>ค่าวัสดุน้ำมันเชื้อเพลิง</t>
  </si>
  <si>
    <t>ค่าวัสดุอาหารผู้ต้องหา/ต้องกัก</t>
  </si>
  <si>
    <t>ค่าวัสดุจราจร</t>
  </si>
  <si>
    <t>รวมงบดำเนินงาน</t>
  </si>
  <si>
    <t>ค่าสาธารณูปโภค</t>
  </si>
  <si>
    <t>โครงการปฏิรูประบบงานตำรวจ</t>
  </si>
  <si>
    <t>โครงการรณรงค์ ป้องกันและแก้ไขปัญหาอุบัติเหตุทางถนนช่วงเทศการสำคัญ(สงกรานต์,ปีใหม่)</t>
  </si>
  <si>
    <t>ค่าน้ำมันเชื้อเพลิง รถยนต์เช่า</t>
  </si>
  <si>
    <t>1 ตร. 1 ร.ร.</t>
  </si>
  <si>
    <t>ภารกิจงานชุมชนสัมพันธ์และการมีส่วนร่วมของประชาชนในการป้องกันอาชญากรรม</t>
  </si>
  <si>
    <t>รวม</t>
  </si>
  <si>
    <t>รายงานผลการใช้จ่ายงบประมาณ สถานีตำรวจนครบาลอุดมสุข</t>
  </si>
  <si>
    <t>เดือน เม.ย.67</t>
  </si>
  <si>
    <t>รวมเบิกจ่าย</t>
  </si>
  <si>
    <t>-</t>
  </si>
  <si>
    <t>ค่าตอบแทนการสอน ครูตำรวจ (D.A.R.E.)</t>
  </si>
  <si>
    <t>ตรวจแล้วถูกต้อง</t>
  </si>
  <si>
    <t>พ.ต.อ.</t>
  </si>
  <si>
    <t>ผกก.สน.อุดมสุข</t>
  </si>
  <si>
    <t>(สมศักดิ์ เอี่ยมอิ่ม)</t>
  </si>
  <si>
    <t>( อาภากร  บัณฑิตเสน )</t>
  </si>
  <si>
    <t xml:space="preserve">                                  </t>
  </si>
  <si>
    <t>สว.อก.สน.อุดมสุข</t>
  </si>
  <si>
    <t xml:space="preserve">                จึงเรียนมาเพื่อโปรดทราบ</t>
  </si>
  <si>
    <t>พ.ต.ท.</t>
  </si>
  <si>
    <t>(สมศักดิ์ เอี่ยมอิ่ม )</t>
  </si>
  <si>
    <t>แผนการใช้จ่ายงบประมาณ สถานีตำรวจนครบาลอุดมสุข</t>
  </si>
  <si>
    <t>เป้าหมาย/วิธีดำเนินการ</t>
  </si>
  <si>
    <t>จำนวนงบประมาณ /แหล่งที่จัดสรร/สนับสนุน</t>
  </si>
  <si>
    <t>ระยะเวลาดำเนินการ</t>
  </si>
  <si>
    <t>ผลที่คาดว่าจะได้รับ</t>
  </si>
  <si>
    <t>สตช.</t>
  </si>
  <si>
    <t>หน่วยงานภาครัฐ</t>
  </si>
  <si>
    <t>ภาคเอกชน</t>
  </si>
  <si>
    <t>อปท.</t>
  </si>
  <si>
    <t>อื่นๆ</t>
  </si>
  <si>
    <t>งานบริการประชาชน</t>
  </si>
  <si>
    <t>สร้างความพึงพอใจให้เจ้าหน้าที่</t>
  </si>
  <si>
    <t>สร้างความพึงพอใจให้กับพยานฯ</t>
  </si>
  <si>
    <t>รักษาสภาพรถให้ใช้ได้นาน</t>
  </si>
  <si>
    <t>มียานพาหนะที่มีประสิทธิในการใช้งาน</t>
  </si>
  <si>
    <t>เพื่อรักษาความสะอาดสถานที่ราชการ</t>
  </si>
  <si>
    <t>เพิ่อให้มีวัสดุใช้ในงานราชการ</t>
  </si>
  <si>
    <t>เพิ่มประสิทธิภาพในการดูแลทรัพย์สินประชาชน</t>
  </si>
  <si>
    <t>มีวัสดุใช้ในงานจราจรอย่างเพียงพอ</t>
  </si>
  <si>
    <t>เพิ่มประสิทธิภาพในการทำงาน</t>
  </si>
  <si>
    <t>ลดปัญหาอาชญากรรม</t>
  </si>
  <si>
    <t xml:space="preserve">        โทร. ๐-๒๓๓๗-๕๕๔๔-๖</t>
  </si>
  <si>
    <r>
      <t xml:space="preserve">                        </t>
    </r>
    <r>
      <rPr>
        <sz val="36"/>
        <color theme="1"/>
        <rFont val="Angsana New"/>
        <family val="1"/>
      </rPr>
      <t xml:space="preserve"> บันทึกข้อความ</t>
    </r>
  </si>
  <si>
    <r>
      <t xml:space="preserve">ส่วนราชการ   </t>
    </r>
    <r>
      <rPr>
        <sz val="16"/>
        <color theme="1"/>
        <rFont val="Angsana New"/>
        <family val="1"/>
      </rPr>
      <t>สน.อุดมสุข</t>
    </r>
  </si>
  <si>
    <r>
      <t>เรื่อง</t>
    </r>
    <r>
      <rPr>
        <sz val="16"/>
        <color theme="1"/>
        <rFont val="Angsana New"/>
        <family val="1"/>
      </rPr>
      <t xml:space="preserve"> รายงานการใช้งบประมาณและเงินคงเหลือ</t>
    </r>
  </si>
  <si>
    <r>
      <t xml:space="preserve"> </t>
    </r>
    <r>
      <rPr>
        <sz val="16"/>
        <color theme="1"/>
        <rFont val="Angsana New"/>
        <family val="1"/>
      </rPr>
      <t>เรียน ผกก.สน.อุดมสุข</t>
    </r>
  </si>
  <si>
    <r>
      <t>-</t>
    </r>
    <r>
      <rPr>
        <sz val="7"/>
        <color theme="1"/>
        <rFont val="Angsana New"/>
        <family val="1"/>
      </rPr>
      <t xml:space="preserve">          </t>
    </r>
    <r>
      <rPr>
        <sz val="16"/>
        <color theme="1"/>
        <rFont val="Angsana New"/>
        <family val="1"/>
      </rPr>
      <t>ทราบ</t>
    </r>
  </si>
  <si>
    <r>
      <t>ที่</t>
    </r>
    <r>
      <rPr>
        <sz val="16"/>
        <color theme="1"/>
        <rFont val="Angsana New"/>
        <family val="1"/>
      </rPr>
      <t xml:space="preserve"> ๐๐๑๕.(บก.น.๔)(๑๐)/ -</t>
    </r>
  </si>
  <si>
    <r>
      <t xml:space="preserve">                         วันที่</t>
    </r>
    <r>
      <rPr>
        <sz val="16"/>
        <color theme="1"/>
        <rFont val="Angsana New"/>
        <family val="1"/>
      </rPr>
      <t xml:space="preserve">  ๒๙  มีนาคม    ๒๕๖๘</t>
    </r>
  </si>
  <si>
    <t xml:space="preserve">     ฝ่ายอำนวยการได้สรุปผลการใช้งบประมาณประจำปีงบประมาณ ๒๕๖๘ ไตรมาส ๑ ( ต.ค.-ธ.ค.๖๗) </t>
  </si>
  <si>
    <t>และไตรมาส ๒ (ม.ค.-มีค ๖๘) ในแต่ละโครงการและกิจกรรม</t>
  </si>
  <si>
    <t>ประจำปีงบประมาณ พ.ศ. 2568 ครั้งที่ 1 (6 เดือน)</t>
  </si>
  <si>
    <t>1 ต.ค.67-31 มี.ค.68</t>
  </si>
  <si>
    <r>
      <t xml:space="preserve"> </t>
    </r>
    <r>
      <rPr>
        <b/>
        <sz val="16"/>
        <color rgb="FFFF0000"/>
        <rFont val="Angsana New"/>
        <family val="1"/>
      </rPr>
      <t>ข้อมูล ณ วันที่ 22 เมษายน 2568</t>
    </r>
  </si>
  <si>
    <t xml:space="preserve">   1.ไฟฟ้า</t>
  </si>
  <si>
    <t xml:space="preserve">   2.ประปา  </t>
  </si>
  <si>
    <t xml:space="preserve">   3.โทรศัพท์</t>
  </si>
  <si>
    <t xml:space="preserve">   5.ไปรษณีย์</t>
  </si>
  <si>
    <t>ลดปัญหาอุบัติเหตุทางถนน</t>
  </si>
  <si>
    <t>โครงการชุมชนบำบัดอย่างยั่งยืนในชุมชน เพื่อแก้ไขปัญหายาเสพติดแบบครบวงจรตามยุธตร์</t>
  </si>
  <si>
    <t>ปิดล้อมตรวจค้นยาเสพติด</t>
  </si>
  <si>
    <t>การรักษาความปลอดภัยและให้บริการแก่นักท่องเที่ยว</t>
  </si>
  <si>
    <t>โครงการรณรงค์ ป้องกันและแก้ไขปัญหาอุบัติเหตุทางถนนช่วงเทศการสำคัญ(สงกรานต์,ปีใหม่) เพิ่มเติม</t>
  </si>
  <si>
    <t>ปัญหา/อุปสรรค
แนวทางการแก้ไข</t>
  </si>
  <si>
    <t>ประจำปีงบประมาณ พ.ศ. 2568 ครั้งที่ 1(6เดือน)</t>
  </si>
  <si>
    <t>1 ต.ค.67-31มี.ค.68</t>
  </si>
  <si>
    <t>ข้อมูล ณ วันที่ 22 เมษายน 2568</t>
  </si>
  <si>
    <t>ประจำปีงบประมาณ พ.ศ. 2568 ครั้งที่1 (6เดือน)</t>
  </si>
  <si>
    <r>
      <t xml:space="preserve"> </t>
    </r>
    <r>
      <rPr>
        <b/>
        <sz val="16"/>
        <color rgb="FFFF0000"/>
        <rFont val="Angsana New"/>
        <family val="1"/>
      </rPr>
      <t>ข้อมูล นี้จะมีการเปลี่ยนทุกครั้งที่มีการจัดซื้อจัดจ้างหรือใช้จ่าย</t>
    </r>
  </si>
  <si>
    <t>ค่าวัสดุ(จราจร)</t>
  </si>
  <si>
    <t>เดือน ต.ค.67</t>
  </si>
  <si>
    <t>เดือน พ.ย.67</t>
  </si>
  <si>
    <t>เดือน ธ.ค.67</t>
  </si>
  <si>
    <t>เดือน ม.ค.68</t>
  </si>
  <si>
    <t>เดือน ก.พ.68</t>
  </si>
  <si>
    <t>เดือน มี.ค.68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</si>
</sst>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>
    <font>
      <sz val="11"/>
      <color theme="1"/>
      <name val="Tahoma"/>
      <scheme val="minor"/>
    </font>
    <font>
      <sz val="16"/>
      <color theme="1"/>
      <name val="TH SarabunIT๙"/>
      <family val="2"/>
    </font>
    <font>
      <sz val="11"/>
      <color theme="1"/>
      <name val="Tahoma"/>
      <scheme val="minor"/>
    </font>
    <font>
      <b/>
      <sz val="30"/>
      <color theme="1"/>
      <name val="Angsana New"/>
      <family val="1"/>
    </font>
    <font>
      <sz val="36"/>
      <color theme="1"/>
      <name val="Angsana New"/>
      <family val="1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7"/>
      <color theme="1"/>
      <name val="Angsana New"/>
      <family val="1"/>
    </font>
    <font>
      <sz val="14"/>
      <color theme="1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</font>
    <font>
      <sz val="16"/>
      <color rgb="FF000000"/>
      <name val="Angsana New"/>
      <family val="1"/>
    </font>
    <font>
      <sz val="16"/>
      <color rgb="FFFF0000"/>
      <name val="Angsana New"/>
      <family val="1"/>
    </font>
    <font>
      <sz val="16"/>
      <color rgb="FF0000FF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F0000"/>
        <bgColor rgb="FFFF0000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indent="8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" fontId="6" fillId="0" borderId="10" xfId="0" applyNumberFormat="1" applyFont="1" applyBorder="1" applyAlignment="1">
      <alignment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4" fontId="6" fillId="0" borderId="11" xfId="0" applyNumberFormat="1" applyFont="1" applyBorder="1" applyAlignment="1">
      <alignment horizontal="right" vertical="center"/>
    </xf>
    <xf numFmtId="2" fontId="6" fillId="0" borderId="10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2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4" fontId="6" fillId="0" borderId="8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4" fontId="5" fillId="2" borderId="3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" fontId="5" fillId="0" borderId="10" xfId="0" applyNumberFormat="1" applyFont="1" applyBorder="1" applyAlignment="1">
      <alignment horizontal="right" vertical="center"/>
    </xf>
    <xf numFmtId="43" fontId="6" fillId="0" borderId="10" xfId="1" applyFont="1" applyBorder="1" applyAlignment="1">
      <alignment horizontal="right" vertical="center"/>
    </xf>
    <xf numFmtId="4" fontId="14" fillId="0" borderId="10" xfId="0" applyNumberFormat="1" applyFont="1" applyBorder="1" applyAlignment="1">
      <alignment horizontal="right" vertical="center"/>
    </xf>
    <xf numFmtId="2" fontId="13" fillId="0" borderId="10" xfId="0" applyNumberFormat="1" applyFont="1" applyBorder="1" applyAlignment="1">
      <alignment horizontal="right" vertical="center"/>
    </xf>
    <xf numFmtId="43" fontId="6" fillId="3" borderId="10" xfId="1" applyFont="1" applyFill="1" applyBorder="1" applyAlignment="1">
      <alignment horizontal="right" vertical="center"/>
    </xf>
    <xf numFmtId="2" fontId="13" fillId="0" borderId="9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3" fontId="6" fillId="0" borderId="11" xfId="1" applyFont="1" applyBorder="1" applyAlignment="1">
      <alignment horizontal="right" vertical="center"/>
    </xf>
    <xf numFmtId="2" fontId="13" fillId="0" borderId="2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4" fontId="10" fillId="0" borderId="10" xfId="0" applyNumberFormat="1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12</xdr:row>
      <xdr:rowOff>209550</xdr:rowOff>
    </xdr:from>
    <xdr:to>
      <xdr:col>3</xdr:col>
      <xdr:colOff>133350</xdr:colOff>
      <xdr:row>14</xdr:row>
      <xdr:rowOff>219075</xdr:rowOff>
    </xdr:to>
    <xdr:pic>
      <xdr:nvPicPr>
        <xdr:cNvPr id="11" name="รูปภาพ 10">
          <a:extLst>
            <a:ext uri="{FF2B5EF4-FFF2-40B4-BE49-F238E27FC236}">
              <a16:creationId xmlns:a16="http://schemas.microsoft.com/office/drawing/2014/main" id="{4C864F49-79A5-4DD5-D1B0-3B855E70A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3619500"/>
          <a:ext cx="9525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638175</xdr:colOff>
      <xdr:row>1</xdr:row>
      <xdr:rowOff>114300</xdr:rowOff>
    </xdr:to>
    <xdr:pic>
      <xdr:nvPicPr>
        <xdr:cNvPr id="12" name="รูปภาพ 2" descr="Krut">
          <a:extLst>
            <a:ext uri="{FF2B5EF4-FFF2-40B4-BE49-F238E27FC236}">
              <a16:creationId xmlns:a16="http://schemas.microsoft.com/office/drawing/2014/main" id="{C2B3B17D-79EA-BD45-D2CA-1DF11EEE8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81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389164</xdr:colOff>
      <xdr:row>17</xdr:row>
      <xdr:rowOff>76200</xdr:rowOff>
    </xdr:from>
    <xdr:to>
      <xdr:col>3</xdr:col>
      <xdr:colOff>246289</xdr:colOff>
      <xdr:row>19</xdr:row>
      <xdr:rowOff>209550</xdr:rowOff>
    </xdr:to>
    <xdr:pic>
      <xdr:nvPicPr>
        <xdr:cNvPr id="13" name="รูปภาพ 1">
          <a:extLst>
            <a:ext uri="{FF2B5EF4-FFF2-40B4-BE49-F238E27FC236}">
              <a16:creationId xmlns:a16="http://schemas.microsoft.com/office/drawing/2014/main" id="{104216D3-C998-9999-2820-F32B0EBBE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07" t="14261" r="32069" b="70731"/>
        <a:stretch>
          <a:fillRect/>
        </a:stretch>
      </xdr:blipFill>
      <xdr:spPr bwMode="auto">
        <a:xfrm>
          <a:off x="2185307" y="4716236"/>
          <a:ext cx="1217839" cy="65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56965</xdr:colOff>
      <xdr:row>35</xdr:row>
      <xdr:rowOff>188631</xdr:rowOff>
    </xdr:from>
    <xdr:to>
      <xdr:col>6</xdr:col>
      <xdr:colOff>181238</xdr:colOff>
      <xdr:row>39</xdr:row>
      <xdr:rowOff>43925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139A319B-D901-47FF-8943-2EDEE0DB0F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2506" t="14261" r="32069" b="70730"/>
        <a:stretch/>
      </xdr:blipFill>
      <xdr:spPr bwMode="auto">
        <a:xfrm>
          <a:off x="9756590" y="10364506"/>
          <a:ext cx="1060898" cy="9385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615031</xdr:colOff>
      <xdr:row>35</xdr:row>
      <xdr:rowOff>156881</xdr:rowOff>
    </xdr:from>
    <xdr:to>
      <xdr:col>8</xdr:col>
      <xdr:colOff>1679104</xdr:colOff>
      <xdr:row>39</xdr:row>
      <xdr:rowOff>41311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61BF863-7076-4BB4-986A-CB9DAEF900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2506" t="14261" r="32069" b="70730"/>
        <a:stretch/>
      </xdr:blipFill>
      <xdr:spPr bwMode="auto">
        <a:xfrm>
          <a:off x="12176916" y="10121496"/>
          <a:ext cx="1064073" cy="6464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930090</xdr:colOff>
      <xdr:row>34</xdr:row>
      <xdr:rowOff>156881</xdr:rowOff>
    </xdr:from>
    <xdr:to>
      <xdr:col>8</xdr:col>
      <xdr:colOff>1060153</xdr:colOff>
      <xdr:row>38</xdr:row>
      <xdr:rowOff>41311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FB77863F-FB7E-CB6C-B6AA-7B36762F96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2506" t="14261" r="32069" b="70730"/>
        <a:stretch/>
      </xdr:blipFill>
      <xdr:spPr bwMode="auto">
        <a:xfrm>
          <a:off x="13222943" y="9962028"/>
          <a:ext cx="1067435" cy="6464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%60Kitti\Downloads\O12%20&#3649;&#3612;&#3609;&#3585;&#3634;&#3619;&#3651;&#3594;&#3657;&#3592;&#3656;&#3634;&#3618;&#3591;&#3610;&#3611;&#3619;&#3632;&#3617;&#3634;&#3603;&#3611;&#3619;&#3632;&#3592;&#3635;&#3611;&#3637;2568(1).xlsx" TargetMode="External"/><Relationship Id="rId1" Type="http://schemas.openxmlformats.org/officeDocument/2006/relationships/externalLinkPath" Target="file:///C:\Users\%60Kitti\Downloads\O12%20&#3649;&#3612;&#3609;&#3585;&#3634;&#3619;&#3651;&#3594;&#3657;&#3592;&#3656;&#3634;&#3618;&#3591;&#3610;&#3611;&#3619;&#3632;&#3617;&#3634;&#3603;&#3611;&#3619;&#3632;&#3592;&#3635;&#3611;&#3637;2568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แผนการใช้จ่าย"/>
      <sheetName val="รายงานการใช้จ่าย"/>
    </sheetNames>
    <sheetDataSet>
      <sheetData sheetId="0">
        <row r="46">
          <cell r="C46" t="str">
            <v>ให้เจ้าหน้าที่การเงินทำการเบิก</v>
          </cell>
          <cell r="J46" t="str">
            <v>ไม่มี</v>
          </cell>
        </row>
        <row r="47">
          <cell r="C47" t="str">
            <v>ให้เจ้าหน้าที่การเงินทำการเบิก</v>
          </cell>
          <cell r="J47" t="str">
            <v>ไม่มี</v>
          </cell>
        </row>
        <row r="48">
          <cell r="C48" t="str">
            <v>ให้เจ้าหน้าที่การเงินทำการเบิก</v>
          </cell>
          <cell r="J48" t="str">
            <v>ไม่มี</v>
          </cell>
        </row>
        <row r="49">
          <cell r="C49" t="str">
            <v>ให้เจ้าหน้าที่การเงินทำการเบิก</v>
          </cell>
          <cell r="J49" t="str">
            <v>ไม่มี</v>
          </cell>
        </row>
        <row r="50">
          <cell r="C50" t="str">
            <v>ให้เจ้าหน้าที่การเงินทำการเบิก</v>
          </cell>
          <cell r="J50" t="str">
            <v>ไม่มี</v>
          </cell>
        </row>
        <row r="51">
          <cell r="C51" t="str">
            <v>ให้เจ้าหน้าที่การเงินทำการเบิก</v>
          </cell>
          <cell r="J51" t="str">
            <v>ไม่มี</v>
          </cell>
        </row>
        <row r="52">
          <cell r="C52" t="str">
            <v>ให้เจ้าหน้าที่การเงินทำการเบิก</v>
          </cell>
          <cell r="J52" t="str">
            <v>ไม่มี</v>
          </cell>
        </row>
        <row r="53">
          <cell r="C53" t="str">
            <v>ให้เจ้าหน้าที่การเงินทำการเบิก</v>
          </cell>
          <cell r="J53" t="str">
            <v>ไม่มี</v>
          </cell>
        </row>
        <row r="54">
          <cell r="C54" t="str">
            <v>ให้เจ้าหน้าที่การเงินทำการเบิก</v>
          </cell>
          <cell r="J54" t="str">
            <v>ไม่มี</v>
          </cell>
        </row>
        <row r="55">
          <cell r="C55" t="str">
            <v>ให้เจ้าหน้าที่การเงินทำการเบิก</v>
          </cell>
          <cell r="J55" t="str">
            <v>ไม่มี</v>
          </cell>
        </row>
        <row r="56">
          <cell r="C56" t="str">
            <v>ให้เจ้าหน้าที่การเงินทำการเบิก</v>
          </cell>
          <cell r="J56" t="str">
            <v>ไม่มี</v>
          </cell>
        </row>
        <row r="57">
          <cell r="C57" t="str">
            <v>ให้เจ้าหน้าที่การเงินทำการเบิก</v>
          </cell>
          <cell r="J57" t="str">
            <v>ไม่มี</v>
          </cell>
        </row>
        <row r="58">
          <cell r="C58" t="str">
            <v>ให้เจ้าหน้าที่การเงินทำการเบิก</v>
          </cell>
          <cell r="J58" t="str">
            <v>ไม่มี</v>
          </cell>
        </row>
        <row r="59">
          <cell r="C59" t="str">
            <v>ให้เจ้าหน้าที่การเงินทำการเบิก</v>
          </cell>
          <cell r="J59" t="str">
            <v>ไม่มี</v>
          </cell>
        </row>
        <row r="60">
          <cell r="C60" t="str">
            <v>ให้เจ้าหน้าที่การเงินทำการเบิก</v>
          </cell>
        </row>
        <row r="61">
          <cell r="C61" t="str">
            <v>ให้เจ้าหน้าที่การเงินทำการเบิก</v>
          </cell>
        </row>
        <row r="62">
          <cell r="C62" t="str">
            <v>ให้เจ้าหน้าที่การเงินทำการเบิก</v>
          </cell>
        </row>
        <row r="63">
          <cell r="C63" t="str">
            <v>ให้เจ้าหน้าที่การเงินทำการเบิก</v>
          </cell>
        </row>
        <row r="64">
          <cell r="C64" t="str">
            <v>ให้เจ้าหน้าที่การเงินทำการเบิก</v>
          </cell>
          <cell r="J64" t="str">
            <v>ไม่มี</v>
          </cell>
        </row>
        <row r="65">
          <cell r="C65" t="str">
            <v>ให้เจ้าหน้าที่การเงินทำการเบิก</v>
          </cell>
          <cell r="J65" t="str">
            <v>ไม่มี</v>
          </cell>
        </row>
        <row r="66">
          <cell r="C66" t="str">
            <v>ให้เจ้าหน้าที่การเงินทำการเบิก</v>
          </cell>
          <cell r="J66" t="str">
            <v>ไม่มี</v>
          </cell>
        </row>
        <row r="67">
          <cell r="C67" t="str">
            <v>ให้เจ้าหน้าที่การเงินทำการเบิก</v>
          </cell>
          <cell r="J67" t="str">
            <v>ไม่มี</v>
          </cell>
        </row>
        <row r="68">
          <cell r="C68" t="str">
            <v>ให้เจ้าหน้าที่การเงินทำการเบิก</v>
          </cell>
          <cell r="J68" t="str">
            <v>ไม่มี</v>
          </cell>
        </row>
        <row r="69">
          <cell r="C69" t="str">
            <v>ให้เจ้าหน้าที่การเงินทำการเบิก</v>
          </cell>
          <cell r="J69" t="str">
            <v>ไม่มี</v>
          </cell>
        </row>
        <row r="70">
          <cell r="C70" t="str">
            <v>ให้เจ้าหน้าที่การเงินทำการเบิก</v>
          </cell>
          <cell r="J70" t="str">
            <v>ไม่มี</v>
          </cell>
        </row>
        <row r="71">
          <cell r="J71" t="str">
            <v>ไม่มี</v>
          </cell>
        </row>
        <row r="72">
          <cell r="J72" t="str">
            <v>ไม่มี</v>
          </cell>
        </row>
        <row r="73">
          <cell r="J73" t="str">
            <v>ไม่มี</v>
          </cell>
        </row>
      </sheetData>
      <sheetData sheetId="1">
        <row r="6">
          <cell r="A6">
            <v>1</v>
          </cell>
          <cell r="D6">
            <v>859200</v>
          </cell>
        </row>
        <row r="7">
          <cell r="A7">
            <v>2</v>
          </cell>
          <cell r="D7">
            <v>13200</v>
          </cell>
        </row>
        <row r="8">
          <cell r="A8">
            <v>3</v>
          </cell>
          <cell r="D8">
            <v>63800</v>
          </cell>
        </row>
        <row r="9">
          <cell r="A9">
            <v>4</v>
          </cell>
          <cell r="D9">
            <v>80200</v>
          </cell>
        </row>
        <row r="10">
          <cell r="A10">
            <v>5</v>
          </cell>
          <cell r="D10">
            <v>3500</v>
          </cell>
        </row>
        <row r="11">
          <cell r="A11">
            <v>6</v>
          </cell>
          <cell r="D11">
            <v>93600</v>
          </cell>
        </row>
        <row r="12">
          <cell r="A12">
            <v>7</v>
          </cell>
          <cell r="D12">
            <v>21000</v>
          </cell>
        </row>
        <row r="13">
          <cell r="A13">
            <v>8</v>
          </cell>
          <cell r="D13">
            <v>46600</v>
          </cell>
        </row>
        <row r="14">
          <cell r="A14">
            <v>9</v>
          </cell>
          <cell r="D14">
            <v>8100</v>
          </cell>
        </row>
        <row r="15">
          <cell r="A15">
            <v>10</v>
          </cell>
          <cell r="D15">
            <v>1325700</v>
          </cell>
        </row>
        <row r="16">
          <cell r="A16">
            <v>11</v>
          </cell>
          <cell r="D16">
            <v>31300</v>
          </cell>
        </row>
        <row r="17">
          <cell r="A17">
            <v>12</v>
          </cell>
          <cell r="D17">
            <v>5800</v>
          </cell>
        </row>
        <row r="18">
          <cell r="A18">
            <v>14</v>
          </cell>
          <cell r="D18">
            <v>2552000</v>
          </cell>
        </row>
        <row r="19">
          <cell r="A19">
            <v>15</v>
          </cell>
          <cell r="D19">
            <v>253000</v>
          </cell>
        </row>
        <row r="24">
          <cell r="A24">
            <v>16</v>
          </cell>
          <cell r="D24">
            <v>98900</v>
          </cell>
        </row>
        <row r="25">
          <cell r="A25">
            <v>17</v>
          </cell>
          <cell r="D25">
            <v>21000</v>
          </cell>
        </row>
        <row r="26">
          <cell r="A26">
            <v>18</v>
          </cell>
          <cell r="D26">
            <v>60000</v>
          </cell>
        </row>
        <row r="27">
          <cell r="A27">
            <v>19</v>
          </cell>
          <cell r="D27">
            <v>2140</v>
          </cell>
        </row>
        <row r="28">
          <cell r="A28">
            <v>20</v>
          </cell>
          <cell r="D28">
            <v>15000</v>
          </cell>
        </row>
        <row r="34">
          <cell r="A34" t="str">
            <v>รวม</v>
          </cell>
          <cell r="D34">
            <v>3149990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1E3ED-E2B7-4106-B04C-13EE280133B2}">
  <dimension ref="A1:F37"/>
  <sheetViews>
    <sheetView view="pageLayout" zoomScaleNormal="100" workbookViewId="0">
      <selection activeCell="A4" sqref="A4"/>
    </sheetView>
  </sheetViews>
  <sheetFormatPr defaultRowHeight="14.25"/>
  <cols>
    <col min="1" max="1" width="23.5" customWidth="1"/>
    <col min="6" max="6" width="15.375" customWidth="1"/>
  </cols>
  <sheetData>
    <row r="1" spans="1:6" ht="51.75">
      <c r="A1" s="4" t="s">
        <v>66</v>
      </c>
      <c r="B1" s="4"/>
      <c r="C1" s="4"/>
      <c r="D1" s="4"/>
      <c r="E1" s="4"/>
      <c r="F1" s="4"/>
    </row>
    <row r="2" spans="1:6" ht="23.25">
      <c r="A2" s="5" t="s">
        <v>67</v>
      </c>
      <c r="B2" s="6" t="s">
        <v>65</v>
      </c>
      <c r="C2" s="7"/>
      <c r="D2" s="7"/>
      <c r="E2" s="7"/>
      <c r="F2" s="7"/>
    </row>
    <row r="3" spans="1:6" ht="23.25">
      <c r="A3" s="5" t="s">
        <v>71</v>
      </c>
      <c r="B3" s="5" t="s">
        <v>72</v>
      </c>
      <c r="C3" s="7"/>
      <c r="D3" s="7"/>
      <c r="E3" s="7"/>
      <c r="F3" s="7"/>
    </row>
    <row r="4" spans="1:6" ht="23.25">
      <c r="A4" s="5" t="s">
        <v>68</v>
      </c>
      <c r="B4" s="7"/>
      <c r="C4" s="7"/>
      <c r="D4" s="7"/>
      <c r="E4" s="7"/>
      <c r="F4" s="7"/>
    </row>
    <row r="5" spans="1:6" ht="23.25">
      <c r="A5" s="6"/>
      <c r="B5" s="7"/>
      <c r="C5" s="7"/>
      <c r="D5" s="7"/>
      <c r="E5" s="7"/>
      <c r="F5" s="7"/>
    </row>
    <row r="6" spans="1:6" ht="23.25">
      <c r="A6" s="5" t="s">
        <v>69</v>
      </c>
      <c r="B6" s="7"/>
      <c r="C6" s="7"/>
      <c r="D6" s="7"/>
      <c r="E6" s="7"/>
      <c r="F6" s="7"/>
    </row>
    <row r="7" spans="1:6" ht="23.25">
      <c r="A7" s="8"/>
      <c r="B7" s="7"/>
      <c r="C7" s="7"/>
      <c r="D7" s="7"/>
      <c r="E7" s="7"/>
      <c r="F7" s="7"/>
    </row>
    <row r="8" spans="1:6" ht="26.25" customHeight="1">
      <c r="A8" s="9" t="s">
        <v>73</v>
      </c>
      <c r="B8" s="9"/>
      <c r="C8" s="9"/>
      <c r="D8" s="9"/>
      <c r="E8" s="9"/>
      <c r="F8" s="7"/>
    </row>
    <row r="9" spans="1:6" ht="20.25" customHeight="1">
      <c r="A9" s="10" t="s">
        <v>74</v>
      </c>
      <c r="B9" s="10"/>
      <c r="C9" s="10"/>
      <c r="D9" s="10"/>
      <c r="E9" s="7"/>
      <c r="F9" s="7"/>
    </row>
    <row r="10" spans="1:6" ht="20.25" customHeight="1">
      <c r="A10" s="6"/>
      <c r="B10" s="6"/>
      <c r="C10" s="6"/>
      <c r="D10" s="6"/>
      <c r="E10" s="7"/>
      <c r="F10" s="7"/>
    </row>
    <row r="11" spans="1:6" ht="23.25">
      <c r="A11" s="8"/>
      <c r="B11" s="7"/>
      <c r="C11" s="7"/>
      <c r="D11" s="7"/>
      <c r="E11" s="7"/>
      <c r="F11" s="7"/>
    </row>
    <row r="12" spans="1:6" ht="14.25" customHeight="1">
      <c r="A12" s="10" t="s">
        <v>41</v>
      </c>
      <c r="B12" s="10"/>
      <c r="C12" s="10"/>
      <c r="D12" s="10"/>
      <c r="E12" s="7"/>
      <c r="F12" s="7"/>
    </row>
    <row r="13" spans="1:6" ht="23.25">
      <c r="A13" s="6"/>
      <c r="B13" s="7"/>
      <c r="C13" s="7"/>
      <c r="D13" s="7"/>
      <c r="E13" s="7"/>
      <c r="F13" s="7"/>
    </row>
    <row r="14" spans="1:6" ht="23.25">
      <c r="A14" s="7"/>
      <c r="B14" s="11" t="s">
        <v>42</v>
      </c>
      <c r="C14" s="7"/>
      <c r="D14" s="7"/>
      <c r="E14" s="7"/>
      <c r="F14" s="7"/>
    </row>
    <row r="15" spans="1:6" ht="16.5">
      <c r="A15" s="7"/>
      <c r="B15" s="7"/>
      <c r="C15" s="7"/>
      <c r="D15" s="7"/>
      <c r="E15" s="7"/>
      <c r="F15" s="7"/>
    </row>
    <row r="16" spans="1:6" ht="23.25">
      <c r="A16" s="12"/>
      <c r="B16" s="13" t="s">
        <v>38</v>
      </c>
      <c r="C16" s="13"/>
      <c r="D16" s="13"/>
      <c r="E16" s="7"/>
      <c r="F16" s="7"/>
    </row>
    <row r="17" spans="1:6" ht="23.25">
      <c r="A17" s="12" t="s">
        <v>39</v>
      </c>
      <c r="B17" s="13" t="s">
        <v>40</v>
      </c>
      <c r="C17" s="13"/>
      <c r="D17" s="13"/>
      <c r="E17" s="7"/>
      <c r="F17" s="7"/>
    </row>
    <row r="18" spans="1:6" ht="23.25">
      <c r="A18" s="6"/>
      <c r="B18" s="7"/>
      <c r="C18" s="7"/>
      <c r="D18" s="7"/>
      <c r="E18" s="7"/>
      <c r="F18" s="7"/>
    </row>
    <row r="19" spans="1:6" ht="23.25">
      <c r="A19" s="14" t="s">
        <v>70</v>
      </c>
      <c r="B19" s="7"/>
      <c r="C19" s="7"/>
      <c r="D19" s="7"/>
      <c r="E19" s="7"/>
      <c r="F19" s="7"/>
    </row>
    <row r="20" spans="1:6" ht="23.25">
      <c r="A20" s="6"/>
      <c r="B20" s="11" t="s">
        <v>35</v>
      </c>
      <c r="C20" s="7"/>
      <c r="D20" s="7"/>
      <c r="E20" s="7"/>
      <c r="F20" s="7"/>
    </row>
    <row r="21" spans="1:6" ht="23.25">
      <c r="A21" s="6"/>
      <c r="B21" s="13" t="s">
        <v>43</v>
      </c>
      <c r="C21" s="13"/>
      <c r="D21" s="13"/>
      <c r="E21" s="7"/>
      <c r="F21" s="7"/>
    </row>
    <row r="22" spans="1:6" ht="23.25">
      <c r="A22" s="7"/>
      <c r="B22" s="13" t="s">
        <v>36</v>
      </c>
      <c r="C22" s="13"/>
      <c r="D22" s="13"/>
      <c r="E22" s="7"/>
      <c r="F22" s="7"/>
    </row>
    <row r="23" spans="1:6" ht="16.5">
      <c r="A23" s="7"/>
      <c r="B23" s="7"/>
      <c r="C23" s="7"/>
      <c r="D23" s="7"/>
      <c r="E23" s="7"/>
      <c r="F23" s="7"/>
    </row>
    <row r="24" spans="1:6" ht="16.5">
      <c r="A24" s="7"/>
      <c r="B24" s="7"/>
      <c r="C24" s="7"/>
      <c r="D24" s="7"/>
      <c r="E24" s="7"/>
      <c r="F24" s="7"/>
    </row>
    <row r="25" spans="1:6" ht="16.5">
      <c r="A25" s="7"/>
      <c r="B25" s="7"/>
      <c r="C25" s="7"/>
      <c r="D25" s="7"/>
      <c r="E25" s="7"/>
      <c r="F25" s="7"/>
    </row>
    <row r="26" spans="1:6" ht="21">
      <c r="A26" s="15"/>
      <c r="B26" s="7"/>
      <c r="C26" s="7"/>
      <c r="D26" s="7"/>
      <c r="E26" s="7"/>
      <c r="F26" s="7"/>
    </row>
    <row r="27" spans="1:6" ht="21">
      <c r="A27" s="15"/>
      <c r="B27" s="7"/>
      <c r="C27" s="7"/>
      <c r="D27" s="7"/>
      <c r="E27" s="7"/>
      <c r="F27" s="7"/>
    </row>
    <row r="28" spans="1:6" ht="16.5">
      <c r="A28" s="7"/>
      <c r="B28" s="7"/>
      <c r="C28" s="7"/>
      <c r="D28" s="7"/>
      <c r="E28" s="7"/>
      <c r="F28" s="7"/>
    </row>
    <row r="29" spans="1:6" ht="16.5">
      <c r="A29" s="7"/>
      <c r="B29" s="7"/>
      <c r="C29" s="7"/>
      <c r="D29" s="7"/>
      <c r="E29" s="7"/>
      <c r="F29" s="7"/>
    </row>
    <row r="30" spans="1:6" ht="16.5">
      <c r="A30" s="7"/>
      <c r="B30" s="7"/>
      <c r="C30" s="7"/>
      <c r="D30" s="7"/>
      <c r="E30" s="7"/>
      <c r="F30" s="7"/>
    </row>
    <row r="31" spans="1:6" ht="16.5">
      <c r="A31" s="7"/>
      <c r="B31" s="7"/>
      <c r="C31" s="7"/>
      <c r="D31" s="7"/>
      <c r="E31" s="7"/>
      <c r="F31" s="7"/>
    </row>
    <row r="32" spans="1:6" ht="16.5">
      <c r="A32" s="7"/>
      <c r="B32" s="7"/>
      <c r="C32" s="7"/>
      <c r="D32" s="7"/>
      <c r="E32" s="7"/>
      <c r="F32" s="7"/>
    </row>
    <row r="33" spans="1:6" ht="16.5">
      <c r="A33" s="7"/>
      <c r="B33" s="7"/>
      <c r="C33" s="7"/>
      <c r="D33" s="7"/>
      <c r="E33" s="7"/>
      <c r="F33" s="7"/>
    </row>
    <row r="34" spans="1:6" ht="16.5">
      <c r="A34" s="7"/>
      <c r="B34" s="7"/>
      <c r="C34" s="7"/>
      <c r="D34" s="7"/>
      <c r="E34" s="7"/>
      <c r="F34" s="7"/>
    </row>
    <row r="35" spans="1:6" ht="16.5">
      <c r="A35" s="7"/>
      <c r="B35" s="7"/>
      <c r="C35" s="7"/>
      <c r="D35" s="7"/>
      <c r="E35" s="7"/>
      <c r="F35" s="7"/>
    </row>
    <row r="36" spans="1:6" ht="16.5">
      <c r="A36" s="7"/>
      <c r="B36" s="7"/>
      <c r="C36" s="7"/>
      <c r="D36" s="7"/>
      <c r="E36" s="7"/>
      <c r="F36" s="7"/>
    </row>
    <row r="37" spans="1:6" ht="16.5">
      <c r="A37" s="7"/>
      <c r="B37" s="7"/>
      <c r="C37" s="7"/>
      <c r="D37" s="7"/>
      <c r="E37" s="7"/>
      <c r="F37" s="7"/>
    </row>
  </sheetData>
  <mergeCells count="6">
    <mergeCell ref="B21:D21"/>
    <mergeCell ref="B22:D22"/>
    <mergeCell ref="A9:D9"/>
    <mergeCell ref="A12:D12"/>
    <mergeCell ref="B16:D16"/>
    <mergeCell ref="B17:D17"/>
  </mergeCells>
  <pageMargins left="1.1811023622047245" right="0.55059523809523814" top="0.98425196850393704" bottom="0.9842519685039370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4CA77-1DBB-4890-9C21-B6FFE85581B6}">
  <dimension ref="A1:J41"/>
  <sheetViews>
    <sheetView view="pageBreakPreview" zoomScale="85" zoomScaleNormal="70" zoomScaleSheetLayoutView="85" zoomScalePageLayoutView="55" workbookViewId="0">
      <selection activeCell="B35" sqref="B35"/>
    </sheetView>
  </sheetViews>
  <sheetFormatPr defaultRowHeight="14.25"/>
  <cols>
    <col min="1" max="1" width="5.125" customWidth="1"/>
    <col min="2" max="2" width="60.5" customWidth="1"/>
    <col min="3" max="3" width="29" customWidth="1"/>
    <col min="4" max="4" width="16.25" customWidth="1"/>
    <col min="5" max="5" width="16.5" customWidth="1"/>
    <col min="6" max="6" width="12.375" customWidth="1"/>
    <col min="7" max="7" width="7.25" customWidth="1"/>
    <col min="8" max="8" width="7.375" customWidth="1"/>
    <col min="9" max="9" width="24.375" customWidth="1"/>
    <col min="10" max="10" width="54.375" customWidth="1"/>
  </cols>
  <sheetData>
    <row r="1" spans="1:10" ht="23.25">
      <c r="A1" s="16" t="s">
        <v>44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3.25">
      <c r="A2" s="16" t="s">
        <v>75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3.25">
      <c r="A3" s="16" t="s">
        <v>76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23.25">
      <c r="A4" s="18" t="s">
        <v>77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23.25">
      <c r="A5" s="20" t="s">
        <v>1</v>
      </c>
      <c r="B5" s="21" t="s">
        <v>2</v>
      </c>
      <c r="C5" s="21" t="s">
        <v>45</v>
      </c>
      <c r="D5" s="22" t="s">
        <v>46</v>
      </c>
      <c r="E5" s="19"/>
      <c r="F5" s="19"/>
      <c r="G5" s="19"/>
      <c r="H5" s="23"/>
      <c r="I5" s="21" t="s">
        <v>47</v>
      </c>
      <c r="J5" s="21" t="s">
        <v>48</v>
      </c>
    </row>
    <row r="6" spans="1:10" ht="14.25" customHeight="1">
      <c r="A6" s="24"/>
      <c r="B6" s="25"/>
      <c r="C6" s="25"/>
      <c r="D6" s="26" t="s">
        <v>49</v>
      </c>
      <c r="E6" s="27" t="s">
        <v>50</v>
      </c>
      <c r="F6" s="26" t="s">
        <v>51</v>
      </c>
      <c r="G6" s="26" t="s">
        <v>52</v>
      </c>
      <c r="H6" s="26" t="s">
        <v>53</v>
      </c>
      <c r="I6" s="25"/>
      <c r="J6" s="25"/>
    </row>
    <row r="7" spans="1:10">
      <c r="A7" s="28"/>
      <c r="B7" s="29"/>
      <c r="C7" s="29"/>
      <c r="D7" s="29"/>
      <c r="E7" s="29"/>
      <c r="F7" s="29"/>
      <c r="G7" s="29"/>
      <c r="H7" s="29"/>
      <c r="I7" s="29"/>
      <c r="J7" s="29"/>
    </row>
    <row r="8" spans="1:10" ht="23.25">
      <c r="A8" s="30">
        <f>[1]รายงานการใช้จ่าย!A6</f>
        <v>1</v>
      </c>
      <c r="B8" s="31" t="s">
        <v>7</v>
      </c>
      <c r="C8" s="32" t="s">
        <v>54</v>
      </c>
      <c r="D8" s="33">
        <f>[1]รายงานการใช้จ่าย!D6</f>
        <v>859200</v>
      </c>
      <c r="E8" s="30" t="s">
        <v>32</v>
      </c>
      <c r="F8" s="30" t="s">
        <v>32</v>
      </c>
      <c r="G8" s="30" t="s">
        <v>32</v>
      </c>
      <c r="H8" s="30" t="s">
        <v>32</v>
      </c>
      <c r="I8" s="32" t="s">
        <v>76</v>
      </c>
      <c r="J8" s="32" t="s">
        <v>55</v>
      </c>
    </row>
    <row r="9" spans="1:10" ht="23.25">
      <c r="A9" s="30">
        <f>[1]รายงานการใช้จ่าย!A7</f>
        <v>2</v>
      </c>
      <c r="B9" s="31" t="s">
        <v>10</v>
      </c>
      <c r="C9" s="32" t="s">
        <v>54</v>
      </c>
      <c r="D9" s="33">
        <f>[1]รายงานการใช้จ่าย!D7</f>
        <v>13200</v>
      </c>
      <c r="E9" s="30" t="s">
        <v>32</v>
      </c>
      <c r="F9" s="30" t="s">
        <v>32</v>
      </c>
      <c r="G9" s="30" t="s">
        <v>32</v>
      </c>
      <c r="H9" s="30" t="s">
        <v>32</v>
      </c>
      <c r="I9" s="32" t="str">
        <f>I10</f>
        <v>1 ต.ค.67-31 มี.ค.68</v>
      </c>
      <c r="J9" s="32" t="s">
        <v>55</v>
      </c>
    </row>
    <row r="10" spans="1:10" ht="23.25">
      <c r="A10" s="30">
        <f>[1]รายงานการใช้จ่าย!A8</f>
        <v>3</v>
      </c>
      <c r="B10" s="31" t="s">
        <v>11</v>
      </c>
      <c r="C10" s="32" t="s">
        <v>54</v>
      </c>
      <c r="D10" s="33">
        <f>[1]รายงานการใช้จ่าย!D8</f>
        <v>63800</v>
      </c>
      <c r="E10" s="30" t="s">
        <v>32</v>
      </c>
      <c r="F10" s="30" t="s">
        <v>32</v>
      </c>
      <c r="G10" s="30" t="s">
        <v>32</v>
      </c>
      <c r="H10" s="30" t="s">
        <v>32</v>
      </c>
      <c r="I10" s="32" t="str">
        <f>I8</f>
        <v>1 ต.ค.67-31 มี.ค.68</v>
      </c>
      <c r="J10" s="32" t="s">
        <v>56</v>
      </c>
    </row>
    <row r="11" spans="1:10" ht="23.25">
      <c r="A11" s="30">
        <f>[1]รายงานการใช้จ่าย!A9</f>
        <v>4</v>
      </c>
      <c r="B11" s="31" t="s">
        <v>12</v>
      </c>
      <c r="C11" s="32" t="s">
        <v>54</v>
      </c>
      <c r="D11" s="33">
        <f>[1]รายงานการใช้จ่าย!D9</f>
        <v>80200</v>
      </c>
      <c r="E11" s="30" t="s">
        <v>32</v>
      </c>
      <c r="F11" s="30" t="s">
        <v>32</v>
      </c>
      <c r="G11" s="30" t="s">
        <v>32</v>
      </c>
      <c r="H11" s="30" t="s">
        <v>32</v>
      </c>
      <c r="I11" s="32" t="str">
        <f t="shared" ref="I11:I35" si="0">I9</f>
        <v>1 ต.ค.67-31 มี.ค.68</v>
      </c>
      <c r="J11" s="32" t="s">
        <v>55</v>
      </c>
    </row>
    <row r="12" spans="1:10" ht="23.25">
      <c r="A12" s="30">
        <f>[1]รายงานการใช้จ่าย!A10</f>
        <v>5</v>
      </c>
      <c r="B12" s="31" t="s">
        <v>13</v>
      </c>
      <c r="C12" s="32" t="s">
        <v>54</v>
      </c>
      <c r="D12" s="33">
        <f>[1]รายงานการใช้จ่าย!D10</f>
        <v>3500</v>
      </c>
      <c r="E12" s="30" t="s">
        <v>32</v>
      </c>
      <c r="F12" s="30" t="s">
        <v>32</v>
      </c>
      <c r="G12" s="30" t="s">
        <v>32</v>
      </c>
      <c r="H12" s="30" t="s">
        <v>32</v>
      </c>
      <c r="I12" s="32" t="str">
        <f t="shared" si="0"/>
        <v>1 ต.ค.67-31 มี.ค.68</v>
      </c>
      <c r="J12" s="32" t="s">
        <v>55</v>
      </c>
    </row>
    <row r="13" spans="1:10" ht="23.25">
      <c r="A13" s="30">
        <f>[1]รายงานการใช้จ่าย!A11</f>
        <v>6</v>
      </c>
      <c r="B13" s="31" t="s">
        <v>14</v>
      </c>
      <c r="C13" s="32" t="s">
        <v>54</v>
      </c>
      <c r="D13" s="33">
        <f>[1]รายงานการใช้จ่าย!D11</f>
        <v>93600</v>
      </c>
      <c r="E13" s="30" t="s">
        <v>32</v>
      </c>
      <c r="F13" s="30" t="s">
        <v>32</v>
      </c>
      <c r="G13" s="30" t="s">
        <v>32</v>
      </c>
      <c r="H13" s="30" t="s">
        <v>32</v>
      </c>
      <c r="I13" s="32" t="str">
        <f t="shared" si="0"/>
        <v>1 ต.ค.67-31 มี.ค.68</v>
      </c>
      <c r="J13" s="32" t="s">
        <v>55</v>
      </c>
    </row>
    <row r="14" spans="1:10" ht="23.25">
      <c r="A14" s="30">
        <f>[1]รายงานการใช้จ่าย!A12</f>
        <v>7</v>
      </c>
      <c r="B14" s="31" t="s">
        <v>15</v>
      </c>
      <c r="C14" s="32" t="s">
        <v>57</v>
      </c>
      <c r="D14" s="33">
        <f>[1]รายงานการใช้จ่าย!D12</f>
        <v>21000</v>
      </c>
      <c r="E14" s="30" t="s">
        <v>32</v>
      </c>
      <c r="F14" s="30" t="s">
        <v>32</v>
      </c>
      <c r="G14" s="30" t="s">
        <v>32</v>
      </c>
      <c r="H14" s="30" t="s">
        <v>32</v>
      </c>
      <c r="I14" s="32" t="str">
        <f t="shared" si="0"/>
        <v>1 ต.ค.67-31 มี.ค.68</v>
      </c>
      <c r="J14" s="32" t="s">
        <v>58</v>
      </c>
    </row>
    <row r="15" spans="1:10" ht="23.25">
      <c r="A15" s="30">
        <f>[1]รายงานการใช้จ่าย!A13</f>
        <v>8</v>
      </c>
      <c r="B15" s="31" t="s">
        <v>16</v>
      </c>
      <c r="C15" s="32" t="s">
        <v>54</v>
      </c>
      <c r="D15" s="33">
        <f>[1]รายงานการใช้จ่าย!D13</f>
        <v>46600</v>
      </c>
      <c r="E15" s="30" t="s">
        <v>32</v>
      </c>
      <c r="F15" s="30" t="s">
        <v>32</v>
      </c>
      <c r="G15" s="30" t="s">
        <v>32</v>
      </c>
      <c r="H15" s="30" t="s">
        <v>32</v>
      </c>
      <c r="I15" s="32" t="str">
        <f t="shared" si="0"/>
        <v>1 ต.ค.67-31 มี.ค.68</v>
      </c>
      <c r="J15" s="32" t="s">
        <v>59</v>
      </c>
    </row>
    <row r="16" spans="1:10" ht="23.25">
      <c r="A16" s="30">
        <f>[1]รายงานการใช้จ่าย!A14</f>
        <v>9</v>
      </c>
      <c r="B16" s="31" t="s">
        <v>17</v>
      </c>
      <c r="C16" s="32" t="s">
        <v>54</v>
      </c>
      <c r="D16" s="33">
        <f>[1]รายงานการใช้จ่าย!D14</f>
        <v>8100</v>
      </c>
      <c r="E16" s="30" t="s">
        <v>32</v>
      </c>
      <c r="F16" s="30" t="s">
        <v>32</v>
      </c>
      <c r="G16" s="30" t="s">
        <v>32</v>
      </c>
      <c r="H16" s="30" t="s">
        <v>32</v>
      </c>
      <c r="I16" s="32" t="str">
        <f t="shared" si="0"/>
        <v>1 ต.ค.67-31 มี.ค.68</v>
      </c>
      <c r="J16" s="32" t="s">
        <v>60</v>
      </c>
    </row>
    <row r="17" spans="1:10" ht="23.25">
      <c r="A17" s="30">
        <f>[1]รายงานการใช้จ่าย!A15</f>
        <v>10</v>
      </c>
      <c r="B17" s="31" t="s">
        <v>18</v>
      </c>
      <c r="C17" s="32" t="s">
        <v>54</v>
      </c>
      <c r="D17" s="33">
        <f>[1]รายงานการใช้จ่าย!D15</f>
        <v>1325700</v>
      </c>
      <c r="E17" s="30" t="s">
        <v>32</v>
      </c>
      <c r="F17" s="30" t="s">
        <v>32</v>
      </c>
      <c r="G17" s="30" t="s">
        <v>32</v>
      </c>
      <c r="H17" s="30" t="s">
        <v>32</v>
      </c>
      <c r="I17" s="32" t="str">
        <f t="shared" si="0"/>
        <v>1 ต.ค.67-31 มี.ค.68</v>
      </c>
      <c r="J17" s="32" t="s">
        <v>60</v>
      </c>
    </row>
    <row r="18" spans="1:10" ht="23.25">
      <c r="A18" s="30">
        <f>[1]รายงานการใช้จ่าย!A16</f>
        <v>11</v>
      </c>
      <c r="B18" s="31" t="s">
        <v>19</v>
      </c>
      <c r="C18" s="32" t="s">
        <v>54</v>
      </c>
      <c r="D18" s="33">
        <f>[1]รายงานการใช้จ่าย!D16</f>
        <v>31300</v>
      </c>
      <c r="E18" s="30" t="s">
        <v>32</v>
      </c>
      <c r="F18" s="30" t="s">
        <v>32</v>
      </c>
      <c r="G18" s="30" t="s">
        <v>32</v>
      </c>
      <c r="H18" s="30" t="s">
        <v>32</v>
      </c>
      <c r="I18" s="32" t="str">
        <f t="shared" si="0"/>
        <v>1 ต.ค.67-31 มี.ค.68</v>
      </c>
      <c r="J18" s="34" t="s">
        <v>61</v>
      </c>
    </row>
    <row r="19" spans="1:10" ht="23.25">
      <c r="A19" s="30">
        <f>[1]รายงานการใช้จ่าย!A17</f>
        <v>12</v>
      </c>
      <c r="B19" s="31" t="s">
        <v>20</v>
      </c>
      <c r="C19" s="32" t="s">
        <v>54</v>
      </c>
      <c r="D19" s="33">
        <f>[1]รายงานการใช้จ่าย!D17</f>
        <v>5800</v>
      </c>
      <c r="E19" s="30" t="s">
        <v>32</v>
      </c>
      <c r="F19" s="30" t="s">
        <v>32</v>
      </c>
      <c r="G19" s="30" t="s">
        <v>32</v>
      </c>
      <c r="H19" s="30" t="s">
        <v>32</v>
      </c>
      <c r="I19" s="32" t="str">
        <f t="shared" si="0"/>
        <v>1 ต.ค.67-31 มี.ค.68</v>
      </c>
      <c r="J19" s="32" t="s">
        <v>62</v>
      </c>
    </row>
    <row r="20" spans="1:10" ht="23.25">
      <c r="A20" s="30">
        <f>[1]รายงานการใช้จ่าย!A18</f>
        <v>14</v>
      </c>
      <c r="B20" s="32" t="s">
        <v>21</v>
      </c>
      <c r="C20" s="32" t="s">
        <v>54</v>
      </c>
      <c r="D20" s="33">
        <f>[1]รายงานการใช้จ่าย!D18</f>
        <v>2552000</v>
      </c>
      <c r="E20" s="30" t="s">
        <v>32</v>
      </c>
      <c r="F20" s="30" t="s">
        <v>32</v>
      </c>
      <c r="G20" s="30" t="s">
        <v>32</v>
      </c>
      <c r="H20" s="30" t="s">
        <v>32</v>
      </c>
      <c r="I20" s="32" t="str">
        <f t="shared" si="0"/>
        <v>1 ต.ค.67-31 มี.ค.68</v>
      </c>
      <c r="J20" s="32" t="s">
        <v>63</v>
      </c>
    </row>
    <row r="21" spans="1:10" ht="23.25">
      <c r="A21" s="30">
        <f>[1]รายงานการใช้จ่าย!A19</f>
        <v>15</v>
      </c>
      <c r="B21" s="32" t="s">
        <v>22</v>
      </c>
      <c r="C21" s="32" t="s">
        <v>54</v>
      </c>
      <c r="D21" s="33">
        <f>[1]รายงานการใช้จ่าย!D19</f>
        <v>253000</v>
      </c>
      <c r="E21" s="30" t="s">
        <v>32</v>
      </c>
      <c r="F21" s="30" t="s">
        <v>32</v>
      </c>
      <c r="G21" s="30" t="s">
        <v>32</v>
      </c>
      <c r="H21" s="30" t="s">
        <v>32</v>
      </c>
      <c r="I21" s="32" t="str">
        <f t="shared" si="0"/>
        <v>1 ต.ค.67-31 มี.ค.68</v>
      </c>
      <c r="J21" s="32" t="s">
        <v>63</v>
      </c>
    </row>
    <row r="22" spans="1:10" ht="23.25">
      <c r="A22" s="30">
        <f>[1]รายงานการใช้จ่าย!A20</f>
        <v>0</v>
      </c>
      <c r="B22" s="32" t="s">
        <v>78</v>
      </c>
      <c r="C22" s="32" t="s">
        <v>54</v>
      </c>
      <c r="D22" s="33">
        <f>[1]รายงานการใช้จ่าย!D20</f>
        <v>0</v>
      </c>
      <c r="E22" s="30" t="s">
        <v>32</v>
      </c>
      <c r="F22" s="30" t="s">
        <v>32</v>
      </c>
      <c r="G22" s="30" t="s">
        <v>32</v>
      </c>
      <c r="H22" s="30" t="s">
        <v>32</v>
      </c>
      <c r="I22" s="32" t="str">
        <f t="shared" si="0"/>
        <v>1 ต.ค.67-31 มี.ค.68</v>
      </c>
      <c r="J22" s="32" t="s">
        <v>63</v>
      </c>
    </row>
    <row r="23" spans="1:10" ht="23.25">
      <c r="A23" s="30">
        <f>[1]รายงานการใช้จ่าย!A21</f>
        <v>0</v>
      </c>
      <c r="B23" s="32" t="s">
        <v>79</v>
      </c>
      <c r="C23" s="32" t="s">
        <v>54</v>
      </c>
      <c r="D23" s="33">
        <f>[1]รายงานการใช้จ่าย!D21</f>
        <v>0</v>
      </c>
      <c r="E23" s="30" t="s">
        <v>32</v>
      </c>
      <c r="F23" s="30" t="s">
        <v>32</v>
      </c>
      <c r="G23" s="30" t="s">
        <v>32</v>
      </c>
      <c r="H23" s="30" t="s">
        <v>32</v>
      </c>
      <c r="I23" s="32" t="str">
        <f t="shared" si="0"/>
        <v>1 ต.ค.67-31 มี.ค.68</v>
      </c>
      <c r="J23" s="32" t="s">
        <v>63</v>
      </c>
    </row>
    <row r="24" spans="1:10" ht="23.25">
      <c r="A24" s="30">
        <f>[1]รายงานการใช้จ่าย!A22</f>
        <v>0</v>
      </c>
      <c r="B24" s="32" t="s">
        <v>80</v>
      </c>
      <c r="C24" s="32" t="s">
        <v>54</v>
      </c>
      <c r="D24" s="33">
        <f>[1]รายงานการใช้จ่าย!D22</f>
        <v>0</v>
      </c>
      <c r="E24" s="30" t="s">
        <v>32</v>
      </c>
      <c r="F24" s="30" t="s">
        <v>32</v>
      </c>
      <c r="G24" s="30" t="s">
        <v>32</v>
      </c>
      <c r="H24" s="30" t="s">
        <v>32</v>
      </c>
      <c r="I24" s="32" t="str">
        <f t="shared" si="0"/>
        <v>1 ต.ค.67-31 มี.ค.68</v>
      </c>
      <c r="J24" s="32" t="s">
        <v>63</v>
      </c>
    </row>
    <row r="25" spans="1:10" ht="23.25">
      <c r="A25" s="30">
        <f>[1]รายงานการใช้จ่าย!A23</f>
        <v>0</v>
      </c>
      <c r="B25" s="32" t="s">
        <v>81</v>
      </c>
      <c r="C25" s="32" t="s">
        <v>54</v>
      </c>
      <c r="D25" s="33">
        <f>[1]รายงานการใช้จ่าย!D23</f>
        <v>0</v>
      </c>
      <c r="E25" s="30" t="s">
        <v>32</v>
      </c>
      <c r="F25" s="30" t="s">
        <v>32</v>
      </c>
      <c r="G25" s="30" t="s">
        <v>32</v>
      </c>
      <c r="H25" s="30" t="s">
        <v>32</v>
      </c>
      <c r="I25" s="32" t="str">
        <f t="shared" si="0"/>
        <v>1 ต.ค.67-31 มี.ค.68</v>
      </c>
      <c r="J25" s="32" t="s">
        <v>63</v>
      </c>
    </row>
    <row r="26" spans="1:10" ht="23.25">
      <c r="A26" s="30">
        <f>[1]รายงานการใช้จ่าย!A24</f>
        <v>16</v>
      </c>
      <c r="B26" s="32" t="s">
        <v>23</v>
      </c>
      <c r="C26" s="32" t="s">
        <v>54</v>
      </c>
      <c r="D26" s="33">
        <f>[1]รายงานการใช้จ่าย!D24</f>
        <v>98900</v>
      </c>
      <c r="E26" s="30" t="s">
        <v>32</v>
      </c>
      <c r="F26" s="30" t="s">
        <v>32</v>
      </c>
      <c r="G26" s="30" t="s">
        <v>32</v>
      </c>
      <c r="H26" s="30" t="s">
        <v>32</v>
      </c>
      <c r="I26" s="32" t="str">
        <f t="shared" si="0"/>
        <v>1 ต.ค.67-31 มี.ค.68</v>
      </c>
      <c r="J26" s="32" t="s">
        <v>63</v>
      </c>
    </row>
    <row r="27" spans="1:10" ht="46.5">
      <c r="A27" s="30">
        <f>[1]รายงานการใช้จ่าย!A25</f>
        <v>17</v>
      </c>
      <c r="B27" s="35" t="s">
        <v>24</v>
      </c>
      <c r="C27" s="32" t="s">
        <v>54</v>
      </c>
      <c r="D27" s="33">
        <f>[1]รายงานการใช้จ่าย!D25</f>
        <v>21000</v>
      </c>
      <c r="E27" s="30" t="s">
        <v>32</v>
      </c>
      <c r="F27" s="30" t="s">
        <v>32</v>
      </c>
      <c r="G27" s="30" t="s">
        <v>32</v>
      </c>
      <c r="H27" s="30" t="s">
        <v>32</v>
      </c>
      <c r="I27" s="32" t="str">
        <f t="shared" si="0"/>
        <v>1 ต.ค.67-31 มี.ค.68</v>
      </c>
      <c r="J27" s="32" t="s">
        <v>82</v>
      </c>
    </row>
    <row r="28" spans="1:10" ht="23.25">
      <c r="A28" s="30">
        <f>[1]รายงานการใช้จ่าย!A26</f>
        <v>18</v>
      </c>
      <c r="B28" s="31" t="s">
        <v>25</v>
      </c>
      <c r="C28" s="32" t="s">
        <v>54</v>
      </c>
      <c r="D28" s="33">
        <f>[1]รายงานการใช้จ่าย!D26</f>
        <v>60000</v>
      </c>
      <c r="E28" s="30" t="s">
        <v>32</v>
      </c>
      <c r="F28" s="30" t="s">
        <v>32</v>
      </c>
      <c r="G28" s="30" t="s">
        <v>32</v>
      </c>
      <c r="H28" s="30" t="s">
        <v>32</v>
      </c>
      <c r="I28" s="32" t="str">
        <f t="shared" si="0"/>
        <v>1 ต.ค.67-31 มี.ค.68</v>
      </c>
      <c r="J28" s="32" t="s">
        <v>60</v>
      </c>
    </row>
    <row r="29" spans="1:10" ht="23.25">
      <c r="A29" s="30">
        <f>[1]รายงานการใช้จ่าย!A27</f>
        <v>19</v>
      </c>
      <c r="B29" s="31" t="s">
        <v>26</v>
      </c>
      <c r="C29" s="32" t="s">
        <v>54</v>
      </c>
      <c r="D29" s="33">
        <f>[1]รายงานการใช้จ่าย!D27</f>
        <v>2140</v>
      </c>
      <c r="E29" s="30" t="s">
        <v>32</v>
      </c>
      <c r="F29" s="30" t="s">
        <v>32</v>
      </c>
      <c r="G29" s="30" t="s">
        <v>32</v>
      </c>
      <c r="H29" s="30" t="s">
        <v>32</v>
      </c>
      <c r="I29" s="32" t="str">
        <f t="shared" si="0"/>
        <v>1 ต.ค.67-31 มี.ค.68</v>
      </c>
      <c r="J29" s="32" t="s">
        <v>64</v>
      </c>
    </row>
    <row r="30" spans="1:10" ht="25.5" customHeight="1">
      <c r="A30" s="30">
        <f>[1]รายงานการใช้จ่าย!A28</f>
        <v>20</v>
      </c>
      <c r="B30" s="35" t="s">
        <v>27</v>
      </c>
      <c r="C30" s="32" t="s">
        <v>54</v>
      </c>
      <c r="D30" s="33">
        <f>[1]รายงานการใช้จ่าย!D28</f>
        <v>15000</v>
      </c>
      <c r="E30" s="30" t="s">
        <v>32</v>
      </c>
      <c r="F30" s="30" t="s">
        <v>32</v>
      </c>
      <c r="G30" s="30" t="s">
        <v>32</v>
      </c>
      <c r="H30" s="30" t="s">
        <v>32</v>
      </c>
      <c r="I30" s="32" t="str">
        <f t="shared" si="0"/>
        <v>1 ต.ค.67-31 มี.ค.68</v>
      </c>
      <c r="J30" s="32" t="s">
        <v>64</v>
      </c>
    </row>
    <row r="31" spans="1:10" ht="46.5">
      <c r="A31" s="30">
        <v>21</v>
      </c>
      <c r="B31" s="35" t="s">
        <v>83</v>
      </c>
      <c r="C31" s="32" t="s">
        <v>54</v>
      </c>
      <c r="D31" s="33">
        <f>E69</f>
        <v>0</v>
      </c>
      <c r="E31" s="30" t="s">
        <v>32</v>
      </c>
      <c r="F31" s="30" t="s">
        <v>32</v>
      </c>
      <c r="G31" s="30" t="s">
        <v>32</v>
      </c>
      <c r="H31" s="30" t="s">
        <v>32</v>
      </c>
      <c r="I31" s="32" t="str">
        <f t="shared" si="0"/>
        <v>1 ต.ค.67-31 มี.ค.68</v>
      </c>
      <c r="J31" s="32" t="s">
        <v>64</v>
      </c>
    </row>
    <row r="32" spans="1:10" ht="23.25">
      <c r="A32" s="30">
        <v>22</v>
      </c>
      <c r="B32" s="35" t="s">
        <v>33</v>
      </c>
      <c r="C32" s="32" t="s">
        <v>54</v>
      </c>
      <c r="D32" s="33">
        <f t="shared" ref="D32:D35" si="1">E70</f>
        <v>0</v>
      </c>
      <c r="E32" s="30" t="s">
        <v>32</v>
      </c>
      <c r="F32" s="30" t="s">
        <v>32</v>
      </c>
      <c r="G32" s="30" t="s">
        <v>32</v>
      </c>
      <c r="H32" s="30" t="s">
        <v>32</v>
      </c>
      <c r="I32" s="32" t="str">
        <f t="shared" si="0"/>
        <v>1 ต.ค.67-31 มี.ค.68</v>
      </c>
      <c r="J32" s="32" t="s">
        <v>64</v>
      </c>
    </row>
    <row r="33" spans="1:10" ht="23.25">
      <c r="A33" s="30">
        <v>23</v>
      </c>
      <c r="B33" s="35" t="s">
        <v>84</v>
      </c>
      <c r="C33" s="32" t="s">
        <v>54</v>
      </c>
      <c r="D33" s="33">
        <f t="shared" si="1"/>
        <v>0</v>
      </c>
      <c r="E33" s="30" t="s">
        <v>32</v>
      </c>
      <c r="F33" s="30" t="s">
        <v>32</v>
      </c>
      <c r="G33" s="30" t="s">
        <v>32</v>
      </c>
      <c r="H33" s="30" t="s">
        <v>32</v>
      </c>
      <c r="I33" s="32" t="str">
        <f t="shared" si="0"/>
        <v>1 ต.ค.67-31 มี.ค.68</v>
      </c>
      <c r="J33" s="32" t="s">
        <v>64</v>
      </c>
    </row>
    <row r="34" spans="1:10" ht="23.25">
      <c r="A34" s="30">
        <v>24</v>
      </c>
      <c r="B34" s="35" t="s">
        <v>85</v>
      </c>
      <c r="C34" s="32" t="s">
        <v>54</v>
      </c>
      <c r="D34" s="33">
        <f t="shared" si="1"/>
        <v>0</v>
      </c>
      <c r="E34" s="30" t="s">
        <v>32</v>
      </c>
      <c r="F34" s="30" t="s">
        <v>32</v>
      </c>
      <c r="G34" s="30" t="s">
        <v>32</v>
      </c>
      <c r="H34" s="30" t="s">
        <v>32</v>
      </c>
      <c r="I34" s="32" t="str">
        <f t="shared" si="0"/>
        <v>1 ต.ค.67-31 มี.ค.68</v>
      </c>
      <c r="J34" s="32" t="s">
        <v>64</v>
      </c>
    </row>
    <row r="35" spans="1:10" ht="46.5">
      <c r="A35" s="30">
        <v>25</v>
      </c>
      <c r="B35" s="35" t="s">
        <v>86</v>
      </c>
      <c r="C35" s="32" t="s">
        <v>54</v>
      </c>
      <c r="D35" s="33">
        <f t="shared" si="1"/>
        <v>0</v>
      </c>
      <c r="E35" s="30" t="s">
        <v>32</v>
      </c>
      <c r="F35" s="30" t="s">
        <v>32</v>
      </c>
      <c r="G35" s="30" t="s">
        <v>32</v>
      </c>
      <c r="H35" s="30" t="s">
        <v>32</v>
      </c>
      <c r="I35" s="32" t="str">
        <f t="shared" si="0"/>
        <v>1 ต.ค.67-31 มี.ค.68</v>
      </c>
      <c r="J35" s="32" t="s">
        <v>64</v>
      </c>
    </row>
    <row r="36" spans="1:10" ht="23.25">
      <c r="A36" s="30"/>
      <c r="B36" s="35"/>
      <c r="C36" s="32"/>
      <c r="D36" s="33"/>
      <c r="E36" s="30"/>
      <c r="F36" s="30"/>
      <c r="G36" s="30"/>
      <c r="H36" s="30"/>
      <c r="I36" s="32"/>
      <c r="J36" s="32" t="s">
        <v>82</v>
      </c>
    </row>
    <row r="37" spans="1:10" ht="23.25">
      <c r="A37" s="30" t="str">
        <f>[1]รายงานการใช้จ่าย!A34</f>
        <v>รวม</v>
      </c>
      <c r="B37" s="36">
        <f>[1]รายงานการใช้จ่าย!B34</f>
        <v>0</v>
      </c>
      <c r="C37" s="32"/>
      <c r="D37" s="33">
        <f>[1]รายงานการใช้จ่าย!D34</f>
        <v>3149990</v>
      </c>
      <c r="E37" s="37"/>
      <c r="F37" s="32"/>
      <c r="G37" s="32"/>
      <c r="H37" s="32"/>
      <c r="I37" s="32"/>
      <c r="J37" s="32"/>
    </row>
    <row r="38" spans="1:10" ht="20.25">
      <c r="E38" s="3" t="s">
        <v>35</v>
      </c>
      <c r="F38" s="1"/>
      <c r="G38" s="1"/>
    </row>
    <row r="39" spans="1:10" ht="20.25">
      <c r="E39" s="3"/>
      <c r="F39" s="1"/>
      <c r="G39" s="1"/>
    </row>
    <row r="40" spans="1:10" ht="20.25">
      <c r="E40" s="1"/>
      <c r="F40" s="1" t="s">
        <v>37</v>
      </c>
      <c r="G40" s="1"/>
    </row>
    <row r="41" spans="1:10" ht="20.25">
      <c r="E41" s="1"/>
      <c r="F41" s="1" t="s">
        <v>36</v>
      </c>
      <c r="G41" s="1"/>
    </row>
  </sheetData>
  <mergeCells count="15">
    <mergeCell ref="A1:J1"/>
    <mergeCell ref="A2:J2"/>
    <mergeCell ref="A3:J3"/>
    <mergeCell ref="A4:J4"/>
    <mergeCell ref="A5:A7"/>
    <mergeCell ref="B5:B7"/>
    <mergeCell ref="C5:C7"/>
    <mergeCell ref="D5:H5"/>
    <mergeCell ref="I5:I7"/>
    <mergeCell ref="J5:J7"/>
    <mergeCell ref="D6:D7"/>
    <mergeCell ref="E6:E7"/>
    <mergeCell ref="F6:F7"/>
    <mergeCell ref="G6:G7"/>
    <mergeCell ref="H6:H7"/>
  </mergeCells>
  <pageMargins left="0.7" right="0.7" top="0.75" bottom="0.75" header="0.3" footer="0.3"/>
  <pageSetup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zoomScale="70" zoomScaleNormal="100" zoomScaleSheetLayoutView="70" workbookViewId="0">
      <selection activeCell="G10" sqref="G10:H10"/>
    </sheetView>
  </sheetViews>
  <sheetFormatPr defaultColWidth="12.625" defaultRowHeight="15" customHeight="1"/>
  <cols>
    <col min="1" max="1" width="5.125" customWidth="1"/>
    <col min="2" max="2" width="35.125" customWidth="1"/>
    <col min="3" max="3" width="15.5" customWidth="1"/>
    <col min="4" max="4" width="16.25" customWidth="1"/>
    <col min="5" max="5" width="17.5" customWidth="1"/>
    <col min="6" max="6" width="18.75" customWidth="1"/>
    <col min="7" max="7" width="13.875" customWidth="1"/>
    <col min="8" max="10" width="29.75" customWidth="1"/>
  </cols>
  <sheetData>
    <row r="1" spans="1:10" ht="18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8" customHeight="1">
      <c r="A2" s="16" t="s">
        <v>88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0.25" customHeight="1">
      <c r="A3" s="16" t="s">
        <v>89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28.5" customHeight="1">
      <c r="A4" s="38" t="s">
        <v>90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ht="31.5" customHeight="1">
      <c r="A5" s="26" t="s">
        <v>1</v>
      </c>
      <c r="B5" s="26" t="s">
        <v>2</v>
      </c>
      <c r="C5" s="40" t="s">
        <v>3</v>
      </c>
      <c r="D5" s="41"/>
      <c r="E5" s="40" t="s">
        <v>4</v>
      </c>
      <c r="F5" s="41"/>
      <c r="G5" s="40" t="s">
        <v>5</v>
      </c>
      <c r="H5" s="41"/>
      <c r="I5" s="26" t="s">
        <v>6</v>
      </c>
      <c r="J5" s="42" t="s">
        <v>87</v>
      </c>
    </row>
    <row r="6" spans="1:10" ht="22.5" customHeight="1">
      <c r="A6" s="28"/>
      <c r="B6" s="29"/>
      <c r="C6" s="43"/>
      <c r="D6" s="23"/>
      <c r="E6" s="43"/>
      <c r="F6" s="23"/>
      <c r="G6" s="43"/>
      <c r="H6" s="23"/>
      <c r="I6" s="29"/>
      <c r="J6" s="23"/>
    </row>
    <row r="7" spans="1:10" ht="22.5" customHeight="1">
      <c r="A7" s="30" t="e">
        <f t="shared" ref="A7:B20" si="0">#REF!</f>
        <v>#REF!</v>
      </c>
      <c r="B7" s="36" t="e">
        <f t="shared" ref="B7:C20" si="1">#REF!</f>
        <v>#REF!</v>
      </c>
      <c r="C7" s="44" t="s">
        <v>8</v>
      </c>
      <c r="D7" s="45"/>
      <c r="E7" s="46">
        <v>259200</v>
      </c>
      <c r="F7" s="45"/>
      <c r="G7" s="46">
        <v>248180</v>
      </c>
      <c r="H7" s="45"/>
      <c r="I7" s="47">
        <v>25.89</v>
      </c>
      <c r="J7" s="48" t="s">
        <v>9</v>
      </c>
    </row>
    <row r="8" spans="1:10" ht="22.5" customHeight="1">
      <c r="A8" s="30" t="e">
        <f t="shared" ref="A8:B21" si="2">#REF!</f>
        <v>#REF!</v>
      </c>
      <c r="B8" s="36" t="e">
        <f t="shared" ref="B8:C21" si="3">#REF!</f>
        <v>#REF!</v>
      </c>
      <c r="C8" s="44" t="s">
        <v>8</v>
      </c>
      <c r="D8" s="49"/>
      <c r="E8" s="46">
        <v>13200</v>
      </c>
      <c r="F8" s="45"/>
      <c r="G8" s="46">
        <v>0</v>
      </c>
      <c r="H8" s="45"/>
      <c r="I8" s="47">
        <v>0</v>
      </c>
      <c r="J8" s="48" t="s">
        <v>9</v>
      </c>
    </row>
    <row r="9" spans="1:10" ht="22.5" customHeight="1">
      <c r="A9" s="30" t="e">
        <f t="shared" ref="A9:B22" si="4">#REF!</f>
        <v>#REF!</v>
      </c>
      <c r="B9" s="36" t="e">
        <f t="shared" ref="B9:C22" si="5">#REF!</f>
        <v>#REF!</v>
      </c>
      <c r="C9" s="44" t="s">
        <v>8</v>
      </c>
      <c r="D9" s="45"/>
      <c r="E9" s="46">
        <v>63800</v>
      </c>
      <c r="F9" s="45"/>
      <c r="G9" s="46">
        <v>9900</v>
      </c>
      <c r="H9" s="45"/>
      <c r="I9" s="47">
        <v>15.52</v>
      </c>
      <c r="J9" s="48" t="s">
        <v>9</v>
      </c>
    </row>
    <row r="10" spans="1:10" ht="22.5" customHeight="1">
      <c r="A10" s="30" t="e">
        <f t="shared" ref="A10:B23" si="6">#REF!</f>
        <v>#REF!</v>
      </c>
      <c r="B10" s="36" t="e">
        <f t="shared" ref="B10:C23" si="7">#REF!</f>
        <v>#REF!</v>
      </c>
      <c r="C10" s="44" t="s">
        <v>8</v>
      </c>
      <c r="D10" s="45"/>
      <c r="E10" s="46">
        <v>80200</v>
      </c>
      <c r="F10" s="45"/>
      <c r="G10" s="46">
        <v>22800</v>
      </c>
      <c r="H10" s="45"/>
      <c r="I10" s="47">
        <v>28.43</v>
      </c>
      <c r="J10" s="48" t="s">
        <v>9</v>
      </c>
    </row>
    <row r="11" spans="1:10" ht="22.5" customHeight="1">
      <c r="A11" s="30" t="e">
        <f t="shared" ref="A11:B24" si="8">#REF!</f>
        <v>#REF!</v>
      </c>
      <c r="B11" s="36" t="e">
        <f t="shared" ref="B11:C24" si="9">#REF!</f>
        <v>#REF!</v>
      </c>
      <c r="C11" s="44" t="s">
        <v>8</v>
      </c>
      <c r="D11" s="45"/>
      <c r="E11" s="46">
        <v>3500</v>
      </c>
      <c r="F11" s="45"/>
      <c r="G11" s="46">
        <v>0</v>
      </c>
      <c r="H11" s="45"/>
      <c r="I11" s="47">
        <v>0</v>
      </c>
      <c r="J11" s="48" t="s">
        <v>9</v>
      </c>
    </row>
    <row r="12" spans="1:10" ht="22.5" customHeight="1">
      <c r="A12" s="30" t="e">
        <f t="shared" ref="A12:B25" si="10">#REF!</f>
        <v>#REF!</v>
      </c>
      <c r="B12" s="36" t="e">
        <f t="shared" ref="B12:C25" si="11">#REF!</f>
        <v>#REF!</v>
      </c>
      <c r="C12" s="44" t="s">
        <v>8</v>
      </c>
      <c r="D12" s="45"/>
      <c r="E12" s="46">
        <v>93600</v>
      </c>
      <c r="F12" s="45"/>
      <c r="G12" s="46">
        <v>0</v>
      </c>
      <c r="H12" s="45"/>
      <c r="I12" s="47">
        <v>0</v>
      </c>
      <c r="J12" s="48" t="s">
        <v>9</v>
      </c>
    </row>
    <row r="13" spans="1:10" ht="22.5" customHeight="1">
      <c r="A13" s="30" t="e">
        <f t="shared" ref="A13:B26" si="12">#REF!</f>
        <v>#REF!</v>
      </c>
      <c r="B13" s="36" t="e">
        <f t="shared" ref="B13:C26" si="13">#REF!</f>
        <v>#REF!</v>
      </c>
      <c r="C13" s="44" t="s">
        <v>8</v>
      </c>
      <c r="D13" s="45"/>
      <c r="E13" s="46">
        <v>31000</v>
      </c>
      <c r="F13" s="45"/>
      <c r="G13" s="46">
        <v>0</v>
      </c>
      <c r="H13" s="45"/>
      <c r="I13" s="47">
        <v>0</v>
      </c>
      <c r="J13" s="48" t="s">
        <v>9</v>
      </c>
    </row>
    <row r="14" spans="1:10" ht="22.5" customHeight="1">
      <c r="A14" s="30" t="e">
        <f t="shared" ref="A14:B27" si="14">#REF!</f>
        <v>#REF!</v>
      </c>
      <c r="B14" s="36" t="e">
        <f t="shared" ref="B14:C27" si="15">#REF!</f>
        <v>#REF!</v>
      </c>
      <c r="C14" s="44" t="s">
        <v>8</v>
      </c>
      <c r="D14" s="45"/>
      <c r="E14" s="46">
        <v>46600</v>
      </c>
      <c r="F14" s="45"/>
      <c r="G14" s="46">
        <v>120000</v>
      </c>
      <c r="H14" s="45"/>
      <c r="I14" s="47">
        <v>257.51</v>
      </c>
      <c r="J14" s="48" t="s">
        <v>9</v>
      </c>
    </row>
    <row r="15" spans="1:10" ht="22.5" customHeight="1">
      <c r="A15" s="30" t="e">
        <f t="shared" ref="A15:B28" si="16">#REF!</f>
        <v>#REF!</v>
      </c>
      <c r="B15" s="36" t="e">
        <f t="shared" ref="B15:C28" si="17">#REF!</f>
        <v>#REF!</v>
      </c>
      <c r="C15" s="44" t="s">
        <v>8</v>
      </c>
      <c r="D15" s="45"/>
      <c r="E15" s="46">
        <v>8100</v>
      </c>
      <c r="F15" s="45"/>
      <c r="G15" s="46">
        <v>0</v>
      </c>
      <c r="H15" s="45"/>
      <c r="I15" s="47">
        <v>0</v>
      </c>
      <c r="J15" s="48" t="s">
        <v>9</v>
      </c>
    </row>
    <row r="16" spans="1:10" ht="22.5" customHeight="1">
      <c r="A16" s="30" t="e">
        <f t="shared" ref="A16:B29" si="18">#REF!</f>
        <v>#REF!</v>
      </c>
      <c r="B16" s="36" t="e">
        <f t="shared" ref="B16:C29" si="19">#REF!</f>
        <v>#REF!</v>
      </c>
      <c r="C16" s="44" t="s">
        <v>8</v>
      </c>
      <c r="D16" s="45"/>
      <c r="E16" s="46">
        <v>1325700</v>
      </c>
      <c r="F16" s="45"/>
      <c r="G16" s="46">
        <v>792056.19</v>
      </c>
      <c r="H16" s="45"/>
      <c r="I16" s="47">
        <v>59.75</v>
      </c>
      <c r="J16" s="48" t="s">
        <v>9</v>
      </c>
    </row>
    <row r="17" spans="1:10" ht="22.5" customHeight="1">
      <c r="A17" s="30" t="e">
        <f t="shared" ref="A17:B30" si="20">#REF!</f>
        <v>#REF!</v>
      </c>
      <c r="B17" s="36" t="e">
        <f t="shared" ref="B17:C30" si="21">#REF!</f>
        <v>#REF!</v>
      </c>
      <c r="C17" s="44" t="s">
        <v>8</v>
      </c>
      <c r="D17" s="45"/>
      <c r="E17" s="46">
        <v>31300</v>
      </c>
      <c r="F17" s="45"/>
      <c r="G17" s="46">
        <v>13550</v>
      </c>
      <c r="H17" s="45"/>
      <c r="I17" s="47">
        <v>43.29</v>
      </c>
      <c r="J17" s="48" t="s">
        <v>9</v>
      </c>
    </row>
    <row r="18" spans="1:10" ht="22.5" customHeight="1">
      <c r="A18" s="30" t="e">
        <f t="shared" ref="A18:B31" si="22">#REF!</f>
        <v>#REF!</v>
      </c>
      <c r="B18" s="36" t="e">
        <f t="shared" ref="B18:C31" si="23">#REF!</f>
        <v>#REF!</v>
      </c>
      <c r="C18" s="44" t="s">
        <v>8</v>
      </c>
      <c r="D18" s="45"/>
      <c r="E18" s="46">
        <v>5800</v>
      </c>
      <c r="F18" s="45"/>
      <c r="G18" s="46">
        <v>0</v>
      </c>
      <c r="H18" s="45"/>
      <c r="I18" s="47">
        <v>0</v>
      </c>
      <c r="J18" s="48" t="s">
        <v>9</v>
      </c>
    </row>
    <row r="19" spans="1:10" ht="22.5" customHeight="1">
      <c r="A19" s="30" t="e">
        <f t="shared" ref="A19:B32" si="24">#REF!</f>
        <v>#REF!</v>
      </c>
      <c r="B19" s="36" t="e">
        <f t="shared" ref="B19:C32" si="25">#REF!</f>
        <v>#REF!</v>
      </c>
      <c r="C19" s="44" t="s">
        <v>8</v>
      </c>
      <c r="D19" s="45"/>
      <c r="E19" s="46">
        <v>2552000</v>
      </c>
      <c r="F19" s="45"/>
      <c r="G19" s="46">
        <v>0</v>
      </c>
      <c r="H19" s="45"/>
      <c r="I19" s="47">
        <v>0</v>
      </c>
      <c r="J19" s="48" t="s">
        <v>9</v>
      </c>
    </row>
    <row r="20" spans="1:10" ht="22.5" customHeight="1">
      <c r="A20" s="30" t="e">
        <f t="shared" ref="A20:B33" si="26">#REF!</f>
        <v>#REF!</v>
      </c>
      <c r="B20" s="36" t="e">
        <f t="shared" ref="B20:C33" si="27">#REF!</f>
        <v>#REF!</v>
      </c>
      <c r="C20" s="44" t="s">
        <v>8</v>
      </c>
      <c r="D20" s="45"/>
      <c r="E20" s="46">
        <v>253000</v>
      </c>
      <c r="F20" s="45"/>
      <c r="G20" s="50"/>
      <c r="H20" s="45"/>
      <c r="I20" s="51">
        <v>127.96</v>
      </c>
      <c r="J20" s="52" t="s">
        <v>9</v>
      </c>
    </row>
    <row r="21" spans="1:10" ht="22.5" customHeight="1">
      <c r="A21" s="30"/>
      <c r="B21" s="36" t="e">
        <f t="shared" ref="B21:B29" si="28">#REF!</f>
        <v>#REF!</v>
      </c>
      <c r="C21" s="44" t="s">
        <v>8</v>
      </c>
      <c r="D21" s="45"/>
      <c r="E21" s="46">
        <v>0</v>
      </c>
      <c r="F21" s="45"/>
      <c r="G21" s="46">
        <v>199937.45</v>
      </c>
      <c r="H21" s="45"/>
      <c r="I21" s="53"/>
      <c r="J21" s="54"/>
    </row>
    <row r="22" spans="1:10" ht="22.5" customHeight="1">
      <c r="A22" s="30"/>
      <c r="B22" s="36" t="e">
        <f t="shared" ref="B22:B30" si="29">#REF!</f>
        <v>#REF!</v>
      </c>
      <c r="C22" s="44" t="s">
        <v>8</v>
      </c>
      <c r="D22" s="45"/>
      <c r="E22" s="46">
        <v>0</v>
      </c>
      <c r="F22" s="45"/>
      <c r="G22" s="46">
        <v>20093.47</v>
      </c>
      <c r="H22" s="45"/>
      <c r="I22" s="53"/>
      <c r="J22" s="54"/>
    </row>
    <row r="23" spans="1:10" ht="22.5" customHeight="1">
      <c r="A23" s="30"/>
      <c r="B23" s="36" t="e">
        <f t="shared" ref="B23:B31" si="30">#REF!</f>
        <v>#REF!</v>
      </c>
      <c r="C23" s="44" t="s">
        <v>8</v>
      </c>
      <c r="D23" s="45"/>
      <c r="E23" s="46">
        <v>0</v>
      </c>
      <c r="F23" s="45"/>
      <c r="G23" s="46">
        <v>6900.2</v>
      </c>
      <c r="H23" s="45"/>
      <c r="I23" s="53"/>
      <c r="J23" s="54"/>
    </row>
    <row r="24" spans="1:10" ht="22.5" customHeight="1">
      <c r="A24" s="30"/>
      <c r="B24" s="36" t="e">
        <f t="shared" ref="B24:B32" si="31">#REF!</f>
        <v>#REF!</v>
      </c>
      <c r="C24" s="44" t="s">
        <v>8</v>
      </c>
      <c r="D24" s="45"/>
      <c r="E24" s="46">
        <v>0</v>
      </c>
      <c r="F24" s="45"/>
      <c r="G24" s="46">
        <v>96797</v>
      </c>
      <c r="H24" s="45"/>
      <c r="I24" s="55"/>
      <c r="J24" s="56"/>
    </row>
    <row r="25" spans="1:10" ht="22.5" customHeight="1">
      <c r="A25" s="30" t="e">
        <f>#REF!</f>
        <v>#REF!</v>
      </c>
      <c r="B25" s="36" t="e">
        <f t="shared" ref="B25:B33" si="32">#REF!</f>
        <v>#REF!</v>
      </c>
      <c r="C25" s="44" t="s">
        <v>8</v>
      </c>
      <c r="D25" s="45"/>
      <c r="E25" s="46">
        <v>98900</v>
      </c>
      <c r="F25" s="45"/>
      <c r="G25" s="46">
        <v>98900</v>
      </c>
      <c r="H25" s="45"/>
      <c r="I25" s="47">
        <v>100</v>
      </c>
      <c r="J25" s="48" t="s">
        <v>9</v>
      </c>
    </row>
    <row r="26" spans="1:10" ht="22.5" customHeight="1">
      <c r="A26" s="30" t="e">
        <f>#REF!</f>
        <v>#REF!</v>
      </c>
      <c r="B26" s="57" t="e">
        <f t="shared" ref="B26:B34" si="33">#REF!</f>
        <v>#REF!</v>
      </c>
      <c r="C26" s="44" t="s">
        <v>8</v>
      </c>
      <c r="D26" s="45"/>
      <c r="E26" s="46">
        <v>21000</v>
      </c>
      <c r="F26" s="45"/>
      <c r="G26" s="46">
        <v>21000</v>
      </c>
      <c r="H26" s="45"/>
      <c r="I26" s="47">
        <v>100</v>
      </c>
      <c r="J26" s="48" t="s">
        <v>9</v>
      </c>
    </row>
    <row r="27" spans="1:10" ht="22.5" customHeight="1">
      <c r="A27" s="30" t="e">
        <f>#REF!</f>
        <v>#REF!</v>
      </c>
      <c r="B27" s="36" t="e">
        <f t="shared" ref="B27:B35" si="34">#REF!</f>
        <v>#REF!</v>
      </c>
      <c r="C27" s="44" t="s">
        <v>8</v>
      </c>
      <c r="D27" s="45"/>
      <c r="E27" s="46">
        <v>60000</v>
      </c>
      <c r="F27" s="45"/>
      <c r="G27" s="46">
        <v>60000</v>
      </c>
      <c r="H27" s="45"/>
      <c r="I27" s="47">
        <v>100</v>
      </c>
      <c r="J27" s="48" t="s">
        <v>9</v>
      </c>
    </row>
    <row r="28" spans="1:10" ht="22.5" customHeight="1">
      <c r="A28" s="30" t="e">
        <f>#REF!</f>
        <v>#REF!</v>
      </c>
      <c r="B28" s="36" t="e">
        <f t="shared" ref="B28:B36" si="35">#REF!</f>
        <v>#REF!</v>
      </c>
      <c r="C28" s="44" t="s">
        <v>8</v>
      </c>
      <c r="D28" s="45"/>
      <c r="E28" s="46">
        <v>2140</v>
      </c>
      <c r="F28" s="45"/>
      <c r="G28" s="46">
        <v>0</v>
      </c>
      <c r="H28" s="45"/>
      <c r="I28" s="47">
        <v>0</v>
      </c>
      <c r="J28" s="48" t="s">
        <v>9</v>
      </c>
    </row>
    <row r="29" spans="1:10" ht="22.5" customHeight="1">
      <c r="A29" s="30" t="e">
        <f>#REF!</f>
        <v>#REF!</v>
      </c>
      <c r="B29" s="57" t="e">
        <f t="shared" ref="B29:B36" si="36">#REF!</f>
        <v>#REF!</v>
      </c>
      <c r="C29" s="44" t="s">
        <v>8</v>
      </c>
      <c r="D29" s="45"/>
      <c r="E29" s="46">
        <v>15000</v>
      </c>
      <c r="F29" s="45"/>
      <c r="G29" s="46">
        <v>15000</v>
      </c>
      <c r="H29" s="45"/>
      <c r="I29" s="47">
        <v>100</v>
      </c>
      <c r="J29" s="48" t="s">
        <v>9</v>
      </c>
    </row>
    <row r="30" spans="1:10" ht="22.5" customHeight="1">
      <c r="A30" s="30">
        <v>21</v>
      </c>
      <c r="B30" s="35" t="s">
        <v>83</v>
      </c>
      <c r="C30" s="44" t="s">
        <v>8</v>
      </c>
      <c r="D30" s="45"/>
      <c r="E30" s="46">
        <v>58500</v>
      </c>
      <c r="F30" s="58"/>
      <c r="G30" s="46">
        <v>0</v>
      </c>
      <c r="H30" s="45"/>
      <c r="I30" s="47">
        <v>0</v>
      </c>
      <c r="J30" s="48" t="s">
        <v>9</v>
      </c>
    </row>
    <row r="31" spans="1:10" ht="22.5" customHeight="1">
      <c r="A31" s="30">
        <v>22</v>
      </c>
      <c r="B31" s="35" t="s">
        <v>33</v>
      </c>
      <c r="C31" s="44" t="s">
        <v>8</v>
      </c>
      <c r="D31" s="45"/>
      <c r="E31" s="46">
        <v>7800</v>
      </c>
      <c r="F31" s="58"/>
      <c r="G31" s="46">
        <v>35100</v>
      </c>
      <c r="H31" s="45"/>
      <c r="I31" s="47">
        <v>450</v>
      </c>
      <c r="J31" s="48" t="s">
        <v>9</v>
      </c>
    </row>
    <row r="32" spans="1:10" ht="22.5" customHeight="1">
      <c r="A32" s="30">
        <v>23</v>
      </c>
      <c r="B32" s="35" t="s">
        <v>84</v>
      </c>
      <c r="C32" s="44" t="s">
        <v>8</v>
      </c>
      <c r="D32" s="45"/>
      <c r="E32" s="46">
        <v>10000</v>
      </c>
      <c r="F32" s="58"/>
      <c r="G32" s="46">
        <v>10000</v>
      </c>
      <c r="H32" s="45"/>
      <c r="I32" s="47">
        <v>100</v>
      </c>
      <c r="J32" s="48" t="s">
        <v>9</v>
      </c>
    </row>
    <row r="33" spans="1:10" ht="22.5" customHeight="1">
      <c r="A33" s="30">
        <v>24</v>
      </c>
      <c r="B33" s="35" t="s">
        <v>85</v>
      </c>
      <c r="C33" s="44" t="s">
        <v>8</v>
      </c>
      <c r="D33" s="45"/>
      <c r="E33" s="46">
        <v>60150</v>
      </c>
      <c r="F33" s="58"/>
      <c r="G33" s="46">
        <v>59780</v>
      </c>
      <c r="H33" s="45"/>
      <c r="I33" s="47">
        <v>99.38</v>
      </c>
      <c r="J33" s="48" t="s">
        <v>9</v>
      </c>
    </row>
    <row r="34" spans="1:10" ht="22.5" customHeight="1">
      <c r="A34" s="30">
        <v>25</v>
      </c>
      <c r="B34" s="35" t="s">
        <v>86</v>
      </c>
      <c r="C34" s="44" t="s">
        <v>8</v>
      </c>
      <c r="D34" s="45"/>
      <c r="E34" s="46">
        <v>11500</v>
      </c>
      <c r="F34" s="58"/>
      <c r="G34" s="46">
        <v>11500</v>
      </c>
      <c r="H34" s="45"/>
      <c r="I34" s="47">
        <v>100</v>
      </c>
      <c r="J34" s="48" t="s">
        <v>9</v>
      </c>
    </row>
    <row r="35" spans="1:10" ht="15" customHeight="1">
      <c r="A35" s="30"/>
      <c r="B35" s="36"/>
      <c r="C35" s="44"/>
      <c r="D35" s="45"/>
      <c r="E35" s="50"/>
      <c r="F35" s="45"/>
      <c r="G35" s="50"/>
      <c r="H35" s="45"/>
      <c r="I35" s="59"/>
      <c r="J35" s="37"/>
    </row>
    <row r="36" spans="1:10" ht="15" customHeight="1">
      <c r="A36" s="30" t="e">
        <f t="shared" ref="A36" si="37">#REF!</f>
        <v>#REF!</v>
      </c>
      <c r="B36" s="36"/>
      <c r="C36" s="44"/>
      <c r="D36" s="45"/>
      <c r="E36" s="46">
        <v>3149990</v>
      </c>
      <c r="F36" s="45"/>
      <c r="G36" s="46">
        <v>1841494.31</v>
      </c>
      <c r="H36" s="45"/>
      <c r="I36" s="60">
        <v>58.46</v>
      </c>
      <c r="J36" s="37"/>
    </row>
    <row r="37" spans="1:10" ht="15" customHeight="1">
      <c r="F37" s="1"/>
      <c r="G37" s="2"/>
      <c r="H37" s="3"/>
      <c r="I37" s="2"/>
      <c r="J37" s="1"/>
    </row>
    <row r="38" spans="1:10" ht="15" customHeight="1">
      <c r="F38" s="3"/>
      <c r="G38" s="1"/>
      <c r="H38" s="3" t="s">
        <v>35</v>
      </c>
      <c r="I38" s="2"/>
      <c r="J38" s="1"/>
    </row>
    <row r="39" spans="1:10" ht="15" customHeight="1">
      <c r="F39" s="3"/>
      <c r="G39" s="1"/>
      <c r="H39" s="3"/>
      <c r="I39" s="2"/>
      <c r="J39" s="1"/>
    </row>
    <row r="40" spans="1:10" ht="21" customHeight="1">
      <c r="F40" s="3"/>
      <c r="G40" s="1"/>
      <c r="H40" s="1"/>
      <c r="I40" s="2" t="s">
        <v>37</v>
      </c>
      <c r="J40" s="1"/>
    </row>
    <row r="41" spans="1:10" ht="15" customHeight="1">
      <c r="F41" s="1"/>
      <c r="G41" s="1"/>
      <c r="H41" s="1"/>
      <c r="I41" s="2" t="s">
        <v>36</v>
      </c>
      <c r="J41" s="1"/>
    </row>
    <row r="42" spans="1:10" ht="15" customHeight="1">
      <c r="F42" s="1"/>
      <c r="G42" s="1"/>
    </row>
  </sheetData>
  <mergeCells count="103">
    <mergeCell ref="C36:D36"/>
    <mergeCell ref="E36:F36"/>
    <mergeCell ref="G36:H36"/>
    <mergeCell ref="I20:I24"/>
    <mergeCell ref="J20:J24"/>
    <mergeCell ref="C35:D35"/>
    <mergeCell ref="E35:F35"/>
    <mergeCell ref="G35:H35"/>
    <mergeCell ref="A5:A6"/>
    <mergeCell ref="B5:B6"/>
    <mergeCell ref="C5:D6"/>
    <mergeCell ref="E5:F6"/>
    <mergeCell ref="G5:H6"/>
    <mergeCell ref="I5:I6"/>
    <mergeCell ref="C8:D8"/>
    <mergeCell ref="E8:F8"/>
    <mergeCell ref="G8:H8"/>
    <mergeCell ref="C9:D9"/>
    <mergeCell ref="E9:F9"/>
    <mergeCell ref="G9:H9"/>
    <mergeCell ref="G7:H7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3:D23"/>
    <mergeCell ref="E23:F23"/>
    <mergeCell ref="G23:H23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6:D26"/>
    <mergeCell ref="E26:F26"/>
    <mergeCell ref="G26:H26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A1:J1"/>
    <mergeCell ref="A2:J2"/>
    <mergeCell ref="A3:J3"/>
    <mergeCell ref="A4:J4"/>
    <mergeCell ref="G30:H30"/>
    <mergeCell ref="E29:F29"/>
    <mergeCell ref="G29:H29"/>
    <mergeCell ref="C30:D30"/>
    <mergeCell ref="E30:F30"/>
    <mergeCell ref="C28:D28"/>
    <mergeCell ref="E28:F28"/>
    <mergeCell ref="G28:H28"/>
    <mergeCell ref="C29:D29"/>
    <mergeCell ref="J5:J6"/>
    <mergeCell ref="C7:D7"/>
    <mergeCell ref="E7:F7"/>
    <mergeCell ref="C31:D31"/>
    <mergeCell ref="C32:D32"/>
    <mergeCell ref="C33:D33"/>
    <mergeCell ref="C34:D34"/>
    <mergeCell ref="E31:F31"/>
    <mergeCell ref="E34:F34"/>
    <mergeCell ref="G34:H34"/>
    <mergeCell ref="G31:H31"/>
    <mergeCell ref="E32:F32"/>
    <mergeCell ref="G32:H32"/>
    <mergeCell ref="E33:F33"/>
    <mergeCell ref="G33:H33"/>
  </mergeCells>
  <pageMargins left="0.70866141732283472" right="0.70866141732283472" top="0.74803149606299213" bottom="0.74803149606299213" header="0" footer="0"/>
  <pageSetup paperSize="9" scale="5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40"/>
  <sheetViews>
    <sheetView view="pageBreakPreview" zoomScale="85" zoomScaleNormal="100" zoomScaleSheetLayoutView="85" workbookViewId="0">
      <selection activeCell="G13" sqref="G13"/>
    </sheetView>
  </sheetViews>
  <sheetFormatPr defaultColWidth="12.625" defaultRowHeight="15" customHeight="1"/>
  <cols>
    <col min="1" max="1" width="4.625" bestFit="1" customWidth="1"/>
    <col min="2" max="2" width="31.125" customWidth="1"/>
    <col min="3" max="3" width="22.25" bestFit="1" customWidth="1"/>
    <col min="4" max="4" width="14.5" bestFit="1" customWidth="1"/>
    <col min="5" max="5" width="11.125" bestFit="1" customWidth="1"/>
    <col min="6" max="6" width="11.5" bestFit="1" customWidth="1"/>
    <col min="7" max="7" width="11" bestFit="1" customWidth="1"/>
    <col min="8" max="8" width="11.125" bestFit="1" customWidth="1"/>
    <col min="9" max="9" width="14" bestFit="1" customWidth="1"/>
    <col min="10" max="10" width="11.125" bestFit="1" customWidth="1"/>
    <col min="11" max="11" width="11.625" bestFit="1" customWidth="1"/>
    <col min="12" max="12" width="10.25" bestFit="1" customWidth="1"/>
    <col min="13" max="13" width="10.875" bestFit="1" customWidth="1"/>
  </cols>
  <sheetData>
    <row r="1" spans="1:14" ht="23.25" customHeight="1">
      <c r="A1" s="16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3.25" customHeight="1">
      <c r="A2" s="16" t="s">
        <v>91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23.25" customHeight="1">
      <c r="A3" s="18" t="s">
        <v>92</v>
      </c>
      <c r="B3" s="19"/>
      <c r="C3" s="19"/>
      <c r="D3" s="19"/>
      <c r="E3" s="63"/>
      <c r="F3" s="63"/>
      <c r="G3" s="63"/>
      <c r="H3" s="63"/>
      <c r="I3" s="63"/>
      <c r="J3" s="63"/>
      <c r="K3" s="63"/>
      <c r="L3" s="63"/>
      <c r="M3" s="19"/>
      <c r="N3" s="19"/>
    </row>
    <row r="4" spans="1:14" ht="23.25" customHeight="1">
      <c r="A4" s="26" t="s">
        <v>1</v>
      </c>
      <c r="B4" s="26" t="s">
        <v>2</v>
      </c>
      <c r="C4" s="26" t="s">
        <v>3</v>
      </c>
      <c r="D4" s="64" t="s">
        <v>4</v>
      </c>
      <c r="E4" s="65"/>
      <c r="F4" s="65"/>
      <c r="G4" s="65"/>
      <c r="H4" s="65"/>
      <c r="I4" s="65"/>
      <c r="J4" s="65"/>
      <c r="K4" s="65"/>
      <c r="L4" s="65"/>
      <c r="M4" s="66" t="s">
        <v>6</v>
      </c>
      <c r="N4" s="42" t="s">
        <v>87</v>
      </c>
    </row>
    <row r="5" spans="1:14" ht="23.25" customHeight="1">
      <c r="A5" s="29"/>
      <c r="B5" s="29"/>
      <c r="C5" s="29"/>
      <c r="D5" s="29"/>
      <c r="E5" s="67" t="s">
        <v>94</v>
      </c>
      <c r="F5" s="67" t="s">
        <v>95</v>
      </c>
      <c r="G5" s="67" t="s">
        <v>96</v>
      </c>
      <c r="H5" s="67" t="s">
        <v>97</v>
      </c>
      <c r="I5" s="67" t="s">
        <v>98</v>
      </c>
      <c r="J5" s="67" t="s">
        <v>99</v>
      </c>
      <c r="K5" s="67" t="s">
        <v>30</v>
      </c>
      <c r="L5" s="68" t="s">
        <v>31</v>
      </c>
      <c r="M5" s="29"/>
      <c r="N5" s="23"/>
    </row>
    <row r="6" spans="1:14" ht="23.25" customHeight="1">
      <c r="A6" s="30">
        <v>1</v>
      </c>
      <c r="B6" s="31" t="s">
        <v>7</v>
      </c>
      <c r="C6" s="30" t="str">
        <f>[1]แผนการใช้จ่าย!C46</f>
        <v>ให้เจ้าหน้าที่การเงินทำการเบิก</v>
      </c>
      <c r="D6" s="69">
        <v>859200</v>
      </c>
      <c r="E6" s="70">
        <v>23100</v>
      </c>
      <c r="F6" s="70">
        <v>23100</v>
      </c>
      <c r="G6" s="70">
        <v>23120</v>
      </c>
      <c r="H6" s="70">
        <v>32440</v>
      </c>
      <c r="I6" s="70">
        <v>32560</v>
      </c>
      <c r="J6" s="70">
        <v>113860</v>
      </c>
      <c r="K6" s="70"/>
      <c r="L6" s="71">
        <f t="shared" ref="L6:L18" si="0">SUM(E6:K6)</f>
        <v>248180</v>
      </c>
      <c r="M6" s="72">
        <f t="shared" ref="M6:M18" si="1">L6*100/D6</f>
        <v>28.885009310986966</v>
      </c>
      <c r="N6" s="48" t="str">
        <f>[1]แผนการใช้จ่าย!J46</f>
        <v>ไม่มี</v>
      </c>
    </row>
    <row r="7" spans="1:14" ht="23.25" customHeight="1">
      <c r="A7" s="30">
        <v>2</v>
      </c>
      <c r="B7" s="31" t="s">
        <v>10</v>
      </c>
      <c r="C7" s="30" t="str">
        <f>[1]แผนการใช้จ่าย!C47</f>
        <v>ให้เจ้าหน้าที่การเงินทำการเบิก</v>
      </c>
      <c r="D7" s="69">
        <v>13200</v>
      </c>
      <c r="E7" s="70"/>
      <c r="F7" s="70"/>
      <c r="G7" s="70"/>
      <c r="H7" s="70"/>
      <c r="I7" s="70"/>
      <c r="J7" s="70"/>
      <c r="K7" s="70"/>
      <c r="L7" s="71">
        <f t="shared" si="0"/>
        <v>0</v>
      </c>
      <c r="M7" s="72">
        <f t="shared" si="1"/>
        <v>0</v>
      </c>
      <c r="N7" s="48" t="str">
        <f>[1]แผนการใช้จ่าย!J47</f>
        <v>ไม่มี</v>
      </c>
    </row>
    <row r="8" spans="1:14" ht="23.25" customHeight="1">
      <c r="A8" s="30">
        <v>3</v>
      </c>
      <c r="B8" s="31" t="s">
        <v>11</v>
      </c>
      <c r="C8" s="30" t="str">
        <f>[1]แผนการใช้จ่าย!C48</f>
        <v>ให้เจ้าหน้าที่การเงินทำการเบิก</v>
      </c>
      <c r="D8" s="69">
        <v>63800</v>
      </c>
      <c r="E8" s="70"/>
      <c r="F8" s="70"/>
      <c r="G8" s="70"/>
      <c r="H8" s="70"/>
      <c r="I8" s="70"/>
      <c r="J8" s="70"/>
      <c r="K8" s="70">
        <v>9900</v>
      </c>
      <c r="L8" s="71">
        <f t="shared" si="0"/>
        <v>9900</v>
      </c>
      <c r="M8" s="72">
        <f t="shared" si="1"/>
        <v>15.517241379310345</v>
      </c>
      <c r="N8" s="48" t="str">
        <f>[1]แผนการใช้จ่าย!J48</f>
        <v>ไม่มี</v>
      </c>
    </row>
    <row r="9" spans="1:14" ht="23.25" customHeight="1">
      <c r="A9" s="30">
        <v>4</v>
      </c>
      <c r="B9" s="31" t="s">
        <v>12</v>
      </c>
      <c r="C9" s="30" t="str">
        <f>[1]แผนการใช้จ่าย!C49</f>
        <v>ให้เจ้าหน้าที่การเงินทำการเบิก</v>
      </c>
      <c r="D9" s="69">
        <v>80200</v>
      </c>
      <c r="E9" s="70"/>
      <c r="F9" s="70"/>
      <c r="G9" s="70"/>
      <c r="H9" s="70"/>
      <c r="I9" s="70">
        <v>22800</v>
      </c>
      <c r="J9" s="70"/>
      <c r="K9" s="70"/>
      <c r="L9" s="71">
        <f t="shared" si="0"/>
        <v>22800</v>
      </c>
      <c r="M9" s="72">
        <f t="shared" si="1"/>
        <v>28.428927680798004</v>
      </c>
      <c r="N9" s="48" t="str">
        <f>[1]แผนการใช้จ่าย!J49</f>
        <v>ไม่มี</v>
      </c>
    </row>
    <row r="10" spans="1:14" ht="23.25" customHeight="1">
      <c r="A10" s="30">
        <v>5</v>
      </c>
      <c r="B10" s="31" t="s">
        <v>13</v>
      </c>
      <c r="C10" s="30" t="str">
        <f>[1]แผนการใช้จ่าย!C50</f>
        <v>ให้เจ้าหน้าที่การเงินทำการเบิก</v>
      </c>
      <c r="D10" s="69">
        <v>3500</v>
      </c>
      <c r="E10" s="70"/>
      <c r="F10" s="70"/>
      <c r="G10" s="70"/>
      <c r="H10" s="70"/>
      <c r="I10" s="70"/>
      <c r="J10" s="70"/>
      <c r="K10" s="70"/>
      <c r="L10" s="71">
        <f t="shared" si="0"/>
        <v>0</v>
      </c>
      <c r="M10" s="72">
        <f t="shared" si="1"/>
        <v>0</v>
      </c>
      <c r="N10" s="48" t="str">
        <f>[1]แผนการใช้จ่าย!J50</f>
        <v>ไม่มี</v>
      </c>
    </row>
    <row r="11" spans="1:14" ht="23.25" customHeight="1">
      <c r="A11" s="30">
        <v>6</v>
      </c>
      <c r="B11" s="31" t="s">
        <v>14</v>
      </c>
      <c r="C11" s="30" t="str">
        <f>[1]แผนการใช้จ่าย!C51</f>
        <v>ให้เจ้าหน้าที่การเงินทำการเบิก</v>
      </c>
      <c r="D11" s="69">
        <v>93600</v>
      </c>
      <c r="E11" s="70"/>
      <c r="F11" s="70"/>
      <c r="G11" s="70"/>
      <c r="H11" s="70"/>
      <c r="I11" s="70"/>
      <c r="J11" s="70"/>
      <c r="K11" s="70"/>
      <c r="L11" s="71">
        <f t="shared" si="0"/>
        <v>0</v>
      </c>
      <c r="M11" s="72">
        <f t="shared" si="1"/>
        <v>0</v>
      </c>
      <c r="N11" s="48" t="str">
        <f>[1]แผนการใช้จ่าย!J51</f>
        <v>ไม่มี</v>
      </c>
    </row>
    <row r="12" spans="1:14" ht="23.25" customHeight="1">
      <c r="A12" s="30">
        <v>7</v>
      </c>
      <c r="B12" s="31" t="s">
        <v>15</v>
      </c>
      <c r="C12" s="30" t="str">
        <f>[1]แผนการใช้จ่าย!C52</f>
        <v>ให้เจ้าหน้าที่การเงินทำการเบิก</v>
      </c>
      <c r="D12" s="69">
        <v>21000</v>
      </c>
      <c r="E12" s="70"/>
      <c r="F12" s="70"/>
      <c r="G12" s="70"/>
      <c r="H12" s="70"/>
      <c r="I12" s="70"/>
      <c r="J12" s="70"/>
      <c r="K12" s="70"/>
      <c r="L12" s="71">
        <f t="shared" si="0"/>
        <v>0</v>
      </c>
      <c r="M12" s="72">
        <f t="shared" si="1"/>
        <v>0</v>
      </c>
      <c r="N12" s="48" t="str">
        <f>[1]แผนการใช้จ่าย!J52</f>
        <v>ไม่มี</v>
      </c>
    </row>
    <row r="13" spans="1:14" ht="23.25" customHeight="1">
      <c r="A13" s="30">
        <v>8</v>
      </c>
      <c r="B13" s="31" t="s">
        <v>16</v>
      </c>
      <c r="C13" s="30" t="str">
        <f>[1]แผนการใช้จ่าย!C53</f>
        <v>ให้เจ้าหน้าที่การเงินทำการเบิก</v>
      </c>
      <c r="D13" s="69">
        <v>46600</v>
      </c>
      <c r="E13" s="70">
        <v>20000</v>
      </c>
      <c r="F13" s="70">
        <v>20000</v>
      </c>
      <c r="G13" s="70">
        <v>20000</v>
      </c>
      <c r="H13" s="70">
        <v>20000</v>
      </c>
      <c r="I13" s="70">
        <v>20000</v>
      </c>
      <c r="J13" s="70">
        <v>20000</v>
      </c>
      <c r="K13" s="70"/>
      <c r="L13" s="71">
        <f t="shared" si="0"/>
        <v>120000</v>
      </c>
      <c r="M13" s="72">
        <f t="shared" si="1"/>
        <v>257.51072961373393</v>
      </c>
      <c r="N13" s="48" t="str">
        <f>[1]แผนการใช้จ่าย!J53</f>
        <v>ไม่มี</v>
      </c>
    </row>
    <row r="14" spans="1:14" ht="23.25" customHeight="1">
      <c r="A14" s="30">
        <v>9</v>
      </c>
      <c r="B14" s="31" t="s">
        <v>17</v>
      </c>
      <c r="C14" s="30" t="str">
        <f>[1]แผนการใช้จ่าย!C54</f>
        <v>ให้เจ้าหน้าที่การเงินทำการเบิก</v>
      </c>
      <c r="D14" s="69">
        <v>8100</v>
      </c>
      <c r="E14" s="70"/>
      <c r="F14" s="70"/>
      <c r="G14" s="70"/>
      <c r="H14" s="70"/>
      <c r="I14" s="70"/>
      <c r="J14" s="70"/>
      <c r="K14" s="70"/>
      <c r="L14" s="71">
        <f t="shared" si="0"/>
        <v>0</v>
      </c>
      <c r="M14" s="72">
        <f t="shared" si="1"/>
        <v>0</v>
      </c>
      <c r="N14" s="48" t="str">
        <f>[1]แผนการใช้จ่าย!J54</f>
        <v>ไม่มี</v>
      </c>
    </row>
    <row r="15" spans="1:14" ht="23.25" customHeight="1">
      <c r="A15" s="30">
        <v>10</v>
      </c>
      <c r="B15" s="31" t="s">
        <v>18</v>
      </c>
      <c r="C15" s="30" t="str">
        <f>[1]แผนการใช้จ่าย!C55</f>
        <v>ให้เจ้าหน้าที่การเงินทำการเบิก</v>
      </c>
      <c r="D15" s="69">
        <v>1325700</v>
      </c>
      <c r="E15" s="70">
        <v>109460.83</v>
      </c>
      <c r="F15" s="70">
        <v>108293.78</v>
      </c>
      <c r="G15" s="70">
        <v>109992.57</v>
      </c>
      <c r="H15" s="70">
        <v>154021.62</v>
      </c>
      <c r="I15" s="70">
        <v>153767.54</v>
      </c>
      <c r="J15" s="70">
        <v>156519.85</v>
      </c>
      <c r="K15" s="70"/>
      <c r="L15" s="71">
        <f t="shared" si="0"/>
        <v>792056.19</v>
      </c>
      <c r="M15" s="72">
        <f t="shared" si="1"/>
        <v>59.746261597646523</v>
      </c>
      <c r="N15" s="48" t="str">
        <f>[1]แผนการใช้จ่าย!J55</f>
        <v>ไม่มี</v>
      </c>
    </row>
    <row r="16" spans="1:14" ht="23.25" customHeight="1">
      <c r="A16" s="30">
        <v>11</v>
      </c>
      <c r="B16" s="31" t="s">
        <v>19</v>
      </c>
      <c r="C16" s="30" t="str">
        <f>[1]แผนการใช้จ่าย!C56</f>
        <v>ให้เจ้าหน้าที่การเงินทำการเบิก</v>
      </c>
      <c r="D16" s="69">
        <v>31300</v>
      </c>
      <c r="E16" s="70">
        <v>2200</v>
      </c>
      <c r="F16" s="70">
        <v>3425</v>
      </c>
      <c r="G16" s="70">
        <v>2775</v>
      </c>
      <c r="H16" s="70">
        <v>2550</v>
      </c>
      <c r="I16" s="70">
        <v>2600</v>
      </c>
      <c r="J16" s="70"/>
      <c r="K16" s="70"/>
      <c r="L16" s="71">
        <f t="shared" si="0"/>
        <v>13550</v>
      </c>
      <c r="M16" s="72">
        <f t="shared" si="1"/>
        <v>43.290734824281152</v>
      </c>
      <c r="N16" s="48" t="str">
        <f>[1]แผนการใช้จ่าย!J56</f>
        <v>ไม่มี</v>
      </c>
    </row>
    <row r="17" spans="1:14" ht="23.25" customHeight="1">
      <c r="A17" s="30">
        <v>12</v>
      </c>
      <c r="B17" s="31" t="s">
        <v>93</v>
      </c>
      <c r="C17" s="30" t="str">
        <f>[1]แผนการใช้จ่าย!C57</f>
        <v>ให้เจ้าหน้าที่การเงินทำการเบิก</v>
      </c>
      <c r="D17" s="69">
        <v>5800</v>
      </c>
      <c r="E17" s="70"/>
      <c r="F17" s="70"/>
      <c r="G17" s="70"/>
      <c r="H17" s="70"/>
      <c r="I17" s="70"/>
      <c r="J17" s="70"/>
      <c r="K17" s="70"/>
      <c r="L17" s="71">
        <f t="shared" si="0"/>
        <v>0</v>
      </c>
      <c r="M17" s="72">
        <f t="shared" si="1"/>
        <v>0</v>
      </c>
      <c r="N17" s="48" t="str">
        <f>[1]แผนการใช้จ่าย!J57</f>
        <v>ไม่มี</v>
      </c>
    </row>
    <row r="18" spans="1:14" ht="23.25" customHeight="1">
      <c r="A18" s="30">
        <v>14</v>
      </c>
      <c r="B18" s="32" t="s">
        <v>21</v>
      </c>
      <c r="C18" s="30" t="str">
        <f>[1]แผนการใช้จ่าย!C58</f>
        <v>ให้เจ้าหน้าที่การเงินทำการเบิก</v>
      </c>
      <c r="D18" s="69">
        <f>SUM(D6:D17)</f>
        <v>2552000</v>
      </c>
      <c r="E18" s="70"/>
      <c r="F18" s="70"/>
      <c r="G18" s="70"/>
      <c r="H18" s="70"/>
      <c r="I18" s="70"/>
      <c r="J18" s="70"/>
      <c r="K18" s="70"/>
      <c r="L18" s="71">
        <f t="shared" si="0"/>
        <v>0</v>
      </c>
      <c r="M18" s="72">
        <f t="shared" si="1"/>
        <v>0</v>
      </c>
      <c r="N18" s="48" t="str">
        <f>[1]แผนการใช้จ่าย!J58</f>
        <v>ไม่มี</v>
      </c>
    </row>
    <row r="19" spans="1:14" ht="23.25" customHeight="1">
      <c r="A19" s="30">
        <v>15</v>
      </c>
      <c r="B19" s="32" t="s">
        <v>22</v>
      </c>
      <c r="C19" s="30" t="str">
        <f>[1]แผนการใช้จ่าย!C59</f>
        <v>ให้เจ้าหน้าที่การเงินทำการเบิก</v>
      </c>
      <c r="D19" s="69">
        <v>253000</v>
      </c>
      <c r="E19" s="73"/>
      <c r="F19" s="73"/>
      <c r="G19" s="73"/>
      <c r="H19" s="73"/>
      <c r="I19" s="73"/>
      <c r="J19" s="73"/>
      <c r="K19" s="73"/>
      <c r="L19" s="71"/>
      <c r="M19" s="74">
        <f>((+L20+L21+L22+L23)*100/D19)</f>
        <v>127.95577865612648</v>
      </c>
      <c r="N19" s="75" t="str">
        <f>[1]แผนการใช้จ่าย!J59</f>
        <v>ไม่มี</v>
      </c>
    </row>
    <row r="20" spans="1:14" ht="23.25" customHeight="1">
      <c r="A20" s="30"/>
      <c r="B20" s="32" t="s">
        <v>78</v>
      </c>
      <c r="C20" s="30" t="str">
        <f>[1]แผนการใช้จ่าย!C60</f>
        <v>ให้เจ้าหน้าที่การเงินทำการเบิก</v>
      </c>
      <c r="D20" s="69"/>
      <c r="E20" s="76">
        <v>57746.26</v>
      </c>
      <c r="F20" s="76">
        <v>54430.03</v>
      </c>
      <c r="G20" s="76">
        <v>46058.76</v>
      </c>
      <c r="H20" s="76">
        <v>41702.400000000001</v>
      </c>
      <c r="I20" s="76"/>
      <c r="J20" s="76"/>
      <c r="K20" s="76"/>
      <c r="L20" s="71">
        <f t="shared" ref="L20:L33" si="2">SUM(E20:K20)</f>
        <v>199937.45</v>
      </c>
      <c r="M20" s="77"/>
      <c r="N20" s="78"/>
    </row>
    <row r="21" spans="1:14" ht="23.25" customHeight="1">
      <c r="A21" s="30"/>
      <c r="B21" s="32" t="s">
        <v>79</v>
      </c>
      <c r="C21" s="30" t="str">
        <f>[1]แผนการใช้จ่าย!C61</f>
        <v>ให้เจ้าหน้าที่การเงินทำการเบิก</v>
      </c>
      <c r="D21" s="69"/>
      <c r="E21" s="76">
        <v>3344.61</v>
      </c>
      <c r="F21" s="76">
        <v>3347.01</v>
      </c>
      <c r="G21" s="76">
        <v>3349.1</v>
      </c>
      <c r="H21" s="76">
        <v>3352.63</v>
      </c>
      <c r="I21" s="76">
        <v>3350.22</v>
      </c>
      <c r="J21" s="76">
        <v>3349.9</v>
      </c>
      <c r="K21" s="76"/>
      <c r="L21" s="71">
        <f t="shared" si="2"/>
        <v>20093.470000000005</v>
      </c>
      <c r="M21" s="77"/>
      <c r="N21" s="78"/>
    </row>
    <row r="22" spans="1:14" ht="23.25" customHeight="1">
      <c r="A22" s="30"/>
      <c r="B22" s="32" t="s">
        <v>80</v>
      </c>
      <c r="C22" s="30" t="str">
        <f>[1]แผนการใช้จ่าย!C62</f>
        <v>ให้เจ้าหน้าที่การเงินทำการเบิก</v>
      </c>
      <c r="D22" s="69"/>
      <c r="E22" s="76">
        <v>1393.03</v>
      </c>
      <c r="F22" s="76">
        <v>1381.75</v>
      </c>
      <c r="G22" s="76">
        <v>1366.5</v>
      </c>
      <c r="H22" s="76">
        <v>1377.17</v>
      </c>
      <c r="I22" s="76">
        <v>1381.75</v>
      </c>
      <c r="J22" s="76"/>
      <c r="K22" s="76"/>
      <c r="L22" s="71">
        <f t="shared" si="2"/>
        <v>6900.2</v>
      </c>
      <c r="M22" s="77"/>
      <c r="N22" s="78"/>
    </row>
    <row r="23" spans="1:14" ht="23.25" customHeight="1">
      <c r="A23" s="30"/>
      <c r="B23" s="32" t="s">
        <v>81</v>
      </c>
      <c r="C23" s="30" t="str">
        <f>[1]แผนการใช้จ่าย!C63</f>
        <v>ให้เจ้าหน้าที่การเงินทำการเบิก</v>
      </c>
      <c r="D23" s="69"/>
      <c r="E23" s="76">
        <v>13433</v>
      </c>
      <c r="F23" s="76">
        <v>13123</v>
      </c>
      <c r="G23" s="76">
        <v>20419</v>
      </c>
      <c r="H23" s="76">
        <v>18672</v>
      </c>
      <c r="I23" s="76">
        <v>15328</v>
      </c>
      <c r="J23" s="76">
        <v>15822</v>
      </c>
      <c r="K23" s="76"/>
      <c r="L23" s="71">
        <f t="shared" si="2"/>
        <v>96797</v>
      </c>
      <c r="M23" s="79"/>
      <c r="N23" s="80"/>
    </row>
    <row r="24" spans="1:14" ht="23.25" customHeight="1">
      <c r="A24" s="30">
        <v>16</v>
      </c>
      <c r="B24" s="32" t="s">
        <v>23</v>
      </c>
      <c r="C24" s="30" t="str">
        <f>[1]แผนการใช้จ่าย!C64</f>
        <v>ให้เจ้าหน้าที่การเงินทำการเบิก</v>
      </c>
      <c r="D24" s="69">
        <v>98900</v>
      </c>
      <c r="E24" s="76"/>
      <c r="F24" s="76">
        <v>98900</v>
      </c>
      <c r="G24" s="76"/>
      <c r="H24" s="76"/>
      <c r="I24" s="76"/>
      <c r="J24" s="76"/>
      <c r="K24" s="76"/>
      <c r="L24" s="71">
        <f t="shared" si="2"/>
        <v>98900</v>
      </c>
      <c r="M24" s="72">
        <f t="shared" ref="M24:M33" si="3">L24*100/D24</f>
        <v>100</v>
      </c>
      <c r="N24" s="48" t="str">
        <f>[1]แผนการใช้จ่าย!J64</f>
        <v>ไม่มี</v>
      </c>
    </row>
    <row r="25" spans="1:14" ht="23.25" customHeight="1">
      <c r="A25" s="30">
        <v>17</v>
      </c>
      <c r="B25" s="35" t="s">
        <v>24</v>
      </c>
      <c r="C25" s="30" t="str">
        <f>[1]แผนการใช้จ่าย!C65</f>
        <v>ให้เจ้าหน้าที่การเงินทำการเบิก</v>
      </c>
      <c r="D25" s="69">
        <v>21000</v>
      </c>
      <c r="E25" s="70"/>
      <c r="F25" s="70"/>
      <c r="G25" s="70"/>
      <c r="H25" s="70">
        <v>21000</v>
      </c>
      <c r="I25" s="70"/>
      <c r="J25" s="70"/>
      <c r="K25" s="70"/>
      <c r="L25" s="71">
        <f t="shared" si="2"/>
        <v>21000</v>
      </c>
      <c r="M25" s="72">
        <f t="shared" si="3"/>
        <v>100</v>
      </c>
      <c r="N25" s="48" t="str">
        <f>[1]แผนการใช้จ่าย!J65</f>
        <v>ไม่มี</v>
      </c>
    </row>
    <row r="26" spans="1:14" ht="23.25" customHeight="1">
      <c r="A26" s="30">
        <v>18</v>
      </c>
      <c r="B26" s="31" t="s">
        <v>25</v>
      </c>
      <c r="C26" s="30" t="str">
        <f>[1]แผนการใช้จ่าย!C66</f>
        <v>ให้เจ้าหน้าที่การเงินทำการเบิก</v>
      </c>
      <c r="D26" s="69">
        <v>60000</v>
      </c>
      <c r="E26" s="70"/>
      <c r="F26" s="70"/>
      <c r="G26" s="70"/>
      <c r="H26" s="70">
        <v>60000</v>
      </c>
      <c r="I26" s="70"/>
      <c r="J26" s="70"/>
      <c r="K26" s="70"/>
      <c r="L26" s="71">
        <f t="shared" si="2"/>
        <v>60000</v>
      </c>
      <c r="M26" s="72">
        <f t="shared" si="3"/>
        <v>100</v>
      </c>
      <c r="N26" s="48" t="str">
        <f>[1]แผนการใช้จ่าย!J66</f>
        <v>ไม่มี</v>
      </c>
    </row>
    <row r="27" spans="1:14" ht="23.25" customHeight="1">
      <c r="A27" s="30">
        <v>19</v>
      </c>
      <c r="B27" s="31" t="s">
        <v>26</v>
      </c>
      <c r="C27" s="30" t="str">
        <f>[1]แผนการใช้จ่าย!C67</f>
        <v>ให้เจ้าหน้าที่การเงินทำการเบิก</v>
      </c>
      <c r="D27" s="69">
        <v>2140</v>
      </c>
      <c r="E27" s="70"/>
      <c r="F27" s="70"/>
      <c r="G27" s="70"/>
      <c r="H27" s="70"/>
      <c r="I27" s="70"/>
      <c r="J27" s="70"/>
      <c r="K27" s="70"/>
      <c r="L27" s="71">
        <f t="shared" si="2"/>
        <v>0</v>
      </c>
      <c r="M27" s="72">
        <f t="shared" si="3"/>
        <v>0</v>
      </c>
      <c r="N27" s="48" t="str">
        <f>[1]แผนการใช้จ่าย!J67</f>
        <v>ไม่มี</v>
      </c>
    </row>
    <row r="28" spans="1:14" ht="23.25" customHeight="1">
      <c r="A28" s="30">
        <v>20</v>
      </c>
      <c r="B28" s="35" t="s">
        <v>27</v>
      </c>
      <c r="C28" s="30" t="str">
        <f>[1]แผนการใช้จ่าย!C68</f>
        <v>ให้เจ้าหน้าที่การเงินทำการเบิก</v>
      </c>
      <c r="D28" s="69">
        <v>15000</v>
      </c>
      <c r="E28" s="70"/>
      <c r="F28" s="70"/>
      <c r="G28" s="70"/>
      <c r="H28" s="70"/>
      <c r="I28" s="70"/>
      <c r="J28" s="70">
        <v>15000</v>
      </c>
      <c r="K28" s="70"/>
      <c r="L28" s="71">
        <f t="shared" si="2"/>
        <v>15000</v>
      </c>
      <c r="M28" s="72">
        <f t="shared" si="3"/>
        <v>100</v>
      </c>
      <c r="N28" s="48" t="str">
        <f>[1]แผนการใช้จ่าย!J68</f>
        <v>ไม่มี</v>
      </c>
    </row>
    <row r="29" spans="1:14" ht="23.25" customHeight="1">
      <c r="A29" s="30">
        <v>21</v>
      </c>
      <c r="B29" s="35" t="s">
        <v>83</v>
      </c>
      <c r="C29" s="30" t="str">
        <f>[1]แผนการใช้จ่าย!C69</f>
        <v>ให้เจ้าหน้าที่การเงินทำการเบิก</v>
      </c>
      <c r="D29" s="69">
        <v>58500</v>
      </c>
      <c r="E29" s="70"/>
      <c r="F29" s="70"/>
      <c r="G29" s="70"/>
      <c r="H29" s="70"/>
      <c r="I29" s="70"/>
      <c r="J29" s="70"/>
      <c r="K29" s="70"/>
      <c r="L29" s="71">
        <f t="shared" si="2"/>
        <v>0</v>
      </c>
      <c r="M29" s="72">
        <f t="shared" si="3"/>
        <v>0</v>
      </c>
      <c r="N29" s="48" t="str">
        <f>[1]แผนการใช้จ่าย!J69</f>
        <v>ไม่มี</v>
      </c>
    </row>
    <row r="30" spans="1:14" ht="23.25" customHeight="1">
      <c r="A30" s="30">
        <v>22</v>
      </c>
      <c r="B30" s="35" t="s">
        <v>33</v>
      </c>
      <c r="C30" s="30" t="str">
        <f>[1]แผนการใช้จ่าย!C70</f>
        <v>ให้เจ้าหน้าที่การเงินทำการเบิก</v>
      </c>
      <c r="D30" s="69">
        <v>7800</v>
      </c>
      <c r="E30" s="70"/>
      <c r="F30" s="70"/>
      <c r="G30" s="70"/>
      <c r="H30" s="70"/>
      <c r="I30" s="70"/>
      <c r="J30" s="70">
        <v>35100</v>
      </c>
      <c r="K30" s="70"/>
      <c r="L30" s="71">
        <f t="shared" si="2"/>
        <v>35100</v>
      </c>
      <c r="M30" s="72">
        <f t="shared" si="3"/>
        <v>450</v>
      </c>
      <c r="N30" s="48" t="str">
        <f>[1]แผนการใช้จ่าย!J70</f>
        <v>ไม่มี</v>
      </c>
    </row>
    <row r="31" spans="1:14" ht="23.25" customHeight="1">
      <c r="A31" s="30">
        <v>23</v>
      </c>
      <c r="B31" s="35" t="s">
        <v>84</v>
      </c>
      <c r="C31" s="30" t="s">
        <v>8</v>
      </c>
      <c r="D31" s="69">
        <v>10000</v>
      </c>
      <c r="E31" s="70"/>
      <c r="F31" s="70"/>
      <c r="G31" s="70">
        <v>10000</v>
      </c>
      <c r="H31" s="70"/>
      <c r="I31" s="70"/>
      <c r="J31" s="70"/>
      <c r="K31" s="70"/>
      <c r="L31" s="71">
        <f t="shared" si="2"/>
        <v>10000</v>
      </c>
      <c r="M31" s="72">
        <f t="shared" si="3"/>
        <v>100</v>
      </c>
      <c r="N31" s="48" t="str">
        <f>[1]แผนการใช้จ่าย!J71</f>
        <v>ไม่มี</v>
      </c>
    </row>
    <row r="32" spans="1:14" ht="23.25" customHeight="1">
      <c r="A32" s="30">
        <v>24</v>
      </c>
      <c r="B32" s="35" t="s">
        <v>85</v>
      </c>
      <c r="C32" s="30" t="s">
        <v>8</v>
      </c>
      <c r="D32" s="69">
        <v>60150</v>
      </c>
      <c r="E32" s="70"/>
      <c r="F32" s="70">
        <v>21660</v>
      </c>
      <c r="G32" s="70">
        <v>23740</v>
      </c>
      <c r="H32" s="70">
        <v>14380</v>
      </c>
      <c r="I32" s="70"/>
      <c r="J32" s="70"/>
      <c r="K32" s="70"/>
      <c r="L32" s="71">
        <f t="shared" si="2"/>
        <v>59780</v>
      </c>
      <c r="M32" s="72">
        <f t="shared" si="3"/>
        <v>99.384871155444728</v>
      </c>
      <c r="N32" s="48" t="str">
        <f>[1]แผนการใช้จ่าย!J72</f>
        <v>ไม่มี</v>
      </c>
    </row>
    <row r="33" spans="1:14" ht="23.25" customHeight="1">
      <c r="A33" s="30">
        <v>25</v>
      </c>
      <c r="B33" s="35" t="s">
        <v>86</v>
      </c>
      <c r="C33" s="30" t="s">
        <v>8</v>
      </c>
      <c r="D33" s="69">
        <v>11500</v>
      </c>
      <c r="E33" s="70"/>
      <c r="F33" s="70"/>
      <c r="G33" s="70"/>
      <c r="H33" s="70"/>
      <c r="I33" s="70">
        <v>11500</v>
      </c>
      <c r="J33" s="70"/>
      <c r="K33" s="70"/>
      <c r="L33" s="71">
        <f t="shared" si="2"/>
        <v>11500</v>
      </c>
      <c r="M33" s="72">
        <f t="shared" si="3"/>
        <v>100</v>
      </c>
      <c r="N33" s="48" t="str">
        <f>[1]แผนการใช้จ่าย!J73</f>
        <v>ไม่มี</v>
      </c>
    </row>
    <row r="34" spans="1:14" ht="15" customHeight="1">
      <c r="A34" s="81" t="s">
        <v>28</v>
      </c>
      <c r="B34" s="82"/>
      <c r="C34" s="30"/>
      <c r="D34" s="83">
        <f>SUM(D18+D19+D24+D25+D26+D27+D28+D29+D30+D31+D32+D33)</f>
        <v>3149990</v>
      </c>
      <c r="E34" s="70"/>
      <c r="F34" s="70"/>
      <c r="G34" s="70"/>
      <c r="H34" s="70"/>
      <c r="I34" s="70"/>
      <c r="J34" s="70"/>
      <c r="K34" s="70"/>
      <c r="L34" s="71">
        <f>SUM(L6:L28)</f>
        <v>1725114.3099999998</v>
      </c>
      <c r="M34" s="72">
        <f>L34*100/D34</f>
        <v>54.765707510182565</v>
      </c>
      <c r="N34" s="48"/>
    </row>
    <row r="35" spans="1:14" ht="15" customHeight="1">
      <c r="A35" s="7"/>
      <c r="B35" s="7"/>
      <c r="C35" s="7"/>
      <c r="D35" s="7"/>
      <c r="E35" s="7"/>
      <c r="F35" s="7"/>
      <c r="G35" s="7"/>
      <c r="H35" s="11"/>
      <c r="I35" s="61" t="s">
        <v>34</v>
      </c>
      <c r="J35" s="11"/>
      <c r="K35" s="7"/>
      <c r="L35" s="7"/>
      <c r="M35" s="7"/>
      <c r="N35" s="7"/>
    </row>
    <row r="36" spans="1:14" ht="15" customHeight="1">
      <c r="A36" s="7"/>
      <c r="B36" s="7"/>
      <c r="C36" s="7"/>
      <c r="D36" s="7"/>
      <c r="E36" s="7"/>
      <c r="F36" s="7"/>
      <c r="G36" s="7"/>
      <c r="H36" s="62"/>
      <c r="I36" s="11"/>
      <c r="J36" s="11"/>
      <c r="K36" s="7"/>
      <c r="L36" s="7"/>
      <c r="M36" s="7"/>
      <c r="N36" s="7"/>
    </row>
    <row r="37" spans="1:14" ht="15" customHeight="1">
      <c r="A37" s="7"/>
      <c r="B37" s="7"/>
      <c r="C37" s="7"/>
      <c r="D37" s="7"/>
      <c r="E37" s="7"/>
      <c r="F37" s="7"/>
      <c r="G37" s="7"/>
      <c r="H37" s="62" t="s">
        <v>35</v>
      </c>
      <c r="I37" s="11"/>
      <c r="J37" s="11"/>
      <c r="K37" s="7"/>
      <c r="L37" s="7"/>
      <c r="M37" s="7"/>
      <c r="N37" s="7"/>
    </row>
    <row r="38" spans="1:14" ht="15" customHeight="1">
      <c r="A38" s="7"/>
      <c r="B38" s="7"/>
      <c r="C38" s="7"/>
      <c r="D38" s="7"/>
      <c r="E38" s="7"/>
      <c r="F38" s="7"/>
      <c r="G38" s="7"/>
      <c r="H38" s="62"/>
      <c r="I38" s="11"/>
      <c r="J38" s="11"/>
      <c r="K38" s="7"/>
      <c r="L38" s="7"/>
      <c r="M38" s="7"/>
      <c r="N38" s="7"/>
    </row>
    <row r="39" spans="1:14" ht="15" customHeight="1">
      <c r="A39" s="7"/>
      <c r="B39" s="7"/>
      <c r="C39" s="7"/>
      <c r="D39" s="7"/>
      <c r="E39" s="7"/>
      <c r="F39" s="7"/>
      <c r="G39" s="7"/>
      <c r="H39" s="11"/>
      <c r="I39" s="11" t="s">
        <v>37</v>
      </c>
      <c r="J39" s="11"/>
      <c r="K39" s="7"/>
      <c r="L39" s="7"/>
      <c r="M39" s="7"/>
      <c r="N39" s="7"/>
    </row>
    <row r="40" spans="1:14" ht="15" customHeight="1">
      <c r="A40" s="7"/>
      <c r="B40" s="7"/>
      <c r="C40" s="7"/>
      <c r="D40" s="7"/>
      <c r="E40" s="7"/>
      <c r="F40" s="7"/>
      <c r="G40" s="7"/>
      <c r="H40" s="11"/>
      <c r="I40" s="11" t="s">
        <v>36</v>
      </c>
      <c r="J40" s="11"/>
      <c r="K40" s="7"/>
      <c r="L40" s="7"/>
      <c r="M40" s="7"/>
      <c r="N40" s="7"/>
    </row>
  </sheetData>
  <mergeCells count="12">
    <mergeCell ref="M19:M23"/>
    <mergeCell ref="N19:N23"/>
    <mergeCell ref="E4:L4"/>
    <mergeCell ref="M4:M5"/>
    <mergeCell ref="A1:N1"/>
    <mergeCell ref="A2:N2"/>
    <mergeCell ref="A3:N3"/>
    <mergeCell ref="A4:A5"/>
    <mergeCell ref="B4:B5"/>
    <mergeCell ref="C4:C5"/>
    <mergeCell ref="D4:D5"/>
    <mergeCell ref="N4:N5"/>
  </mergeCells>
  <pageMargins left="0.7" right="0.7" top="0.75" bottom="0.75" header="0.3" footer="0.3"/>
  <pageSetup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3</vt:i4>
      </vt:variant>
    </vt:vector>
  </HeadingPairs>
  <TitlesOfParts>
    <vt:vector size="7" baseType="lpstr">
      <vt:lpstr>ใบะหน้า</vt:lpstr>
      <vt:lpstr>แผนการใช้จ่ายงบประมาณ </vt:lpstr>
      <vt:lpstr>สรุป รายงานผลการใช้จ่ายงบประมาณ</vt:lpstr>
      <vt:lpstr>รายงานการใช้จ่ายแยกรายเดือน</vt:lpstr>
      <vt:lpstr>'แผนการใช้จ่ายงบประมาณ '!Print_Area</vt:lpstr>
      <vt:lpstr>รายงานการใช้จ่ายแยกรายเดือน!Print_Area</vt:lpstr>
      <vt:lpstr>'สรุป รายงานผลการใช้จ่ายงบประมาณ'!Print_Area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MY-TRG</dc:creator>
  <cp:lastModifiedBy>kitti padnukro</cp:lastModifiedBy>
  <cp:lastPrinted>2024-04-05T03:11:21Z</cp:lastPrinted>
  <dcterms:created xsi:type="dcterms:W3CDTF">2024-04-05T03:15:07Z</dcterms:created>
  <dcterms:modified xsi:type="dcterms:W3CDTF">2025-04-22T09:14:46Z</dcterms:modified>
</cp:coreProperties>
</file>